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Расходы!$A$25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Расходы!$D$25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Расходы!$A$265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Источники!$A$26:$D$27</definedName>
    <definedName name="SIGN" localSheetId="1">Расходы!$A$20:$D$27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61" i="8"/>
  <c r="F262"/>
  <c r="F263"/>
  <c r="F264"/>
  <c r="F260"/>
  <c r="F259"/>
  <c r="F255"/>
  <c r="F251"/>
  <c r="F252"/>
  <c r="F250"/>
  <c r="F247"/>
  <c r="F245"/>
  <c r="F242"/>
  <c r="F239"/>
  <c r="F235"/>
  <c r="F233"/>
  <c r="F230"/>
  <c r="F228"/>
  <c r="F225"/>
  <c r="F222"/>
  <c r="F221"/>
  <c r="F220"/>
  <c r="F219"/>
  <c r="F218"/>
  <c r="F217"/>
  <c r="F216"/>
  <c r="F215"/>
  <c r="F211"/>
  <c r="F212"/>
  <c r="F213"/>
  <c r="F210"/>
  <c r="F209"/>
  <c r="F207"/>
  <c r="F206"/>
  <c r="F201"/>
  <c r="F202"/>
  <c r="F200"/>
  <c r="F197"/>
  <c r="F196"/>
  <c r="F192"/>
  <c r="F191"/>
  <c r="F188"/>
  <c r="F180"/>
  <c r="F181"/>
  <c r="F182"/>
  <c r="F183"/>
  <c r="F184"/>
  <c r="F185"/>
  <c r="F179"/>
  <c r="F175"/>
  <c r="F176"/>
  <c r="F177"/>
  <c r="F174"/>
  <c r="F171"/>
  <c r="F167"/>
  <c r="F164"/>
  <c r="F161"/>
  <c r="F157"/>
  <c r="F154"/>
  <c r="F151"/>
  <c r="F150"/>
  <c r="F146"/>
  <c r="F144"/>
  <c r="F141"/>
  <c r="F140"/>
  <c r="F137"/>
  <c r="F134"/>
  <c r="F133"/>
  <c r="F132"/>
  <c r="F126"/>
  <c r="F127"/>
  <c r="F128"/>
  <c r="F129"/>
  <c r="F125"/>
  <c r="F122"/>
  <c r="F123"/>
  <c r="F121"/>
  <c r="F117"/>
  <c r="F114"/>
  <c r="F112"/>
  <c r="F108"/>
  <c r="F106"/>
  <c r="F103"/>
  <c r="F101"/>
  <c r="F99"/>
  <c r="F97"/>
  <c r="F96"/>
  <c r="F95"/>
  <c r="F94"/>
  <c r="F93"/>
  <c r="F92"/>
  <c r="F90"/>
  <c r="F89"/>
  <c r="F86"/>
  <c r="F83"/>
  <c r="F79"/>
  <c r="F76"/>
  <c r="F73"/>
  <c r="F71"/>
  <c r="F70"/>
  <c r="F68"/>
  <c r="F66"/>
  <c r="F63"/>
  <c r="F61"/>
  <c r="F59"/>
  <c r="F57"/>
  <c r="F55"/>
  <c r="F48"/>
  <c r="F49"/>
  <c r="F50"/>
  <c r="F51"/>
  <c r="F52"/>
  <c r="F53"/>
  <c r="F47"/>
  <c r="F45"/>
  <c r="F43"/>
  <c r="F42"/>
  <c r="F40"/>
  <c r="F38"/>
  <c r="F35"/>
  <c r="F33"/>
  <c r="F29"/>
  <c r="F30"/>
  <c r="F31"/>
  <c r="F28"/>
  <c r="F26"/>
  <c r="F22"/>
  <c r="F23"/>
  <c r="F24"/>
  <c r="F21"/>
  <c r="F19"/>
  <c r="F17"/>
  <c r="F258"/>
  <c r="F257"/>
  <c r="F256"/>
  <c r="F254"/>
  <c r="F253"/>
  <c r="F249"/>
  <c r="F248"/>
  <c r="F246"/>
  <c r="F244"/>
  <c r="F243"/>
  <c r="F241"/>
  <c r="F240"/>
  <c r="F238"/>
  <c r="F237"/>
  <c r="F236"/>
  <c r="F234"/>
  <c r="F232"/>
  <c r="F231"/>
  <c r="F229"/>
  <c r="F227"/>
  <c r="F226"/>
  <c r="F224"/>
  <c r="F223"/>
  <c r="F214"/>
  <c r="F208"/>
  <c r="F205"/>
  <c r="F204"/>
  <c r="F203"/>
  <c r="F199"/>
  <c r="F198"/>
  <c r="F195"/>
  <c r="F194"/>
  <c r="F193"/>
  <c r="F190"/>
  <c r="F189"/>
  <c r="F187"/>
  <c r="F186"/>
  <c r="F178"/>
  <c r="F173"/>
  <c r="F172"/>
  <c r="F170"/>
  <c r="F169"/>
  <c r="F168"/>
  <c r="F166"/>
  <c r="F165"/>
  <c r="F163"/>
  <c r="F162"/>
  <c r="F160"/>
  <c r="F159"/>
  <c r="F158"/>
  <c r="F156"/>
  <c r="F155"/>
  <c r="F153"/>
  <c r="F152"/>
  <c r="F149"/>
  <c r="F148"/>
  <c r="F147"/>
  <c r="F145"/>
  <c r="F143"/>
  <c r="F142"/>
  <c r="F139"/>
  <c r="F138"/>
  <c r="F136"/>
  <c r="F135"/>
  <c r="F131"/>
  <c r="F130"/>
  <c r="F124"/>
  <c r="F120"/>
  <c r="F119"/>
  <c r="F118"/>
  <c r="F116"/>
  <c r="F115"/>
  <c r="F113"/>
  <c r="F111"/>
  <c r="F110"/>
  <c r="F109"/>
  <c r="F107"/>
  <c r="F105"/>
  <c r="F104"/>
  <c r="F102"/>
  <c r="F100"/>
  <c r="F98"/>
  <c r="F91"/>
  <c r="F88"/>
  <c r="F87"/>
  <c r="F85"/>
  <c r="F84"/>
  <c r="F82"/>
  <c r="F81"/>
  <c r="F80"/>
  <c r="F78"/>
  <c r="F77"/>
  <c r="F75"/>
  <c r="F74"/>
  <c r="F72"/>
  <c r="F69"/>
  <c r="F67"/>
  <c r="F65"/>
  <c r="F64"/>
  <c r="F62"/>
  <c r="F60"/>
  <c r="F58"/>
  <c r="F56"/>
  <c r="F54"/>
  <c r="F46"/>
  <c r="F44"/>
  <c r="F41"/>
  <c r="F39"/>
  <c r="F37"/>
  <c r="F36"/>
  <c r="F34"/>
  <c r="F32"/>
  <c r="F27"/>
  <c r="F25"/>
  <c r="F20"/>
  <c r="F18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<sst xmlns="http://schemas.openxmlformats.org/spreadsheetml/2006/main" count="1071" uniqueCount="537">
  <si>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</si>
  <si>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</si>
  <si>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</si>
  <si>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</si>
  <si>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</si>
  <si>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</si>
  <si>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</si>
  <si>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</si>
  <si>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</si>
  <si>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</si>
  <si>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</si>
  <si>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</si>
  <si>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</si>
  <si>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</si>
  <si>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</si>
  <si>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</si>
  <si>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</si>
  <si>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</si>
  <si>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</si>
  <si>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</si>
  <si>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</si>
  <si>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</si>
  <si>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</si>
  <si>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</si>
  <si>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</si>
  <si>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</si>
  <si>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</si>
  <si>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</si>
  <si>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</si>
  <si>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</si>
  <si>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</si>
  <si>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04.02.2016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</si>
  <si>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</si>
  <si>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</si>
  <si>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Периодичность: годовая</t>
  </si>
  <si>
    <t>Единица измерения: руб.</t>
  </si>
  <si>
    <t>80671122</t>
  </si>
  <si>
    <t>001</t>
  </si>
  <si>
    <t>41612458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</si>
  <si>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</si>
  <si>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</si>
  <si>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</si>
  <si>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</si>
  <si>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</si>
  <si>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</si>
  <si>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</si>
  <si>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</si>
  <si>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</si>
  <si>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</si>
  <si>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</si>
  <si>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</si>
  <si>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</si>
  <si>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</si>
  <si>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</si>
  <si>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</si>
  <si>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</si>
  <si>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</si>
  <si>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</si>
  <si>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</si>
  <si>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</si>
  <si>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</si>
  <si>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</si>
  <si>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</si>
  <si>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</si>
  <si>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</si>
  <si>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</si>
  <si>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</si>
  <si>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</si>
  <si>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</si>
  <si>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</si>
  <si>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</si>
  <si>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</si>
  <si>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</si>
  <si>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</si>
  <si>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</si>
  <si>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</si>
  <si>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</si>
  <si>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</si>
  <si>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</si>
  <si>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</si>
  <si>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</si>
  <si>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</si>
  <si>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</si>
  <si>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</si>
  <si>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</si>
  <si>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</si>
  <si>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</si>
  <si>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</si>
  <si>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</si>
  <si>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</si>
  <si>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</si>
  <si>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</si>
  <si>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</si>
  <si>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</si>
  <si>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</si>
  <si>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</si>
  <si>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</si>
  <si>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</si>
  <si>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</si>
  <si>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</si>
  <si>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</si>
  <si>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</si>
  <si>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</si>
  <si>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</si>
  <si>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</si>
  <si>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</si>
  <si>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</si>
  <si>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</si>
  <si>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</si>
  <si>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</si>
  <si>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</si>
  <si>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</si>
  <si>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</si>
  <si>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</si>
  <si>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</si>
  <si>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</si>
  <si>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</si>
  <si>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</si>
  <si>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</si>
  <si>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</si>
  <si>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</si>
  <si>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</si>
  <si>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</si>
  <si>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</si>
  <si>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</si>
  <si>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</si>
  <si>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</si>
  <si>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</si>
  <si>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</si>
  <si>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</si>
  <si>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</si>
  <si>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</si>
  <si>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</si>
  <si>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</si>
  <si>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</si>
  <si>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</si>
  <si>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</si>
  <si>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</si>
  <si>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</si>
  <si>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</si>
  <si>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</si>
  <si>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</si>
  <si>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</si>
  <si>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</si>
  <si>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</si>
  <si>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</si>
  <si>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</si>
  <si>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</si>
  <si>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</si>
  <si>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</si>
  <si>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</si>
  <si>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</si>
  <si>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</si>
  <si>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</si>
  <si>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</si>
  <si>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</si>
  <si>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</si>
  <si>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</si>
  <si>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</si>
  <si>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</si>
  <si>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</si>
  <si>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</si>
  <si>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</si>
  <si>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</si>
  <si>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</si>
  <si>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</si>
  <si>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</si>
  <si>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</si>
  <si>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</si>
  <si>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</si>
  <si>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</si>
  <si>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</si>
  <si>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</si>
  <si>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</si>
  <si>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</si>
  <si>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Иные выплаты населению</t>
  </si>
  <si>
    <t>Уплата прочих налогов, сборов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</si>
  <si>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</si>
  <si>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самоуправления. Администрация.</t>
  </si>
  <si>
    <t>Закупка товаров, работ, услуг в сфере информационно-коммуникационных технологий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</si>
  <si>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</si>
  <si>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</si>
  <si>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</si>
  <si>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Резервные средства</t>
  </si>
  <si>
    <t>Другие общегосударственные вопросы</t>
  </si>
  <si>
    <t>Муниципальная программа "Здоровье"в МО «Новодевяткинское сельское поселение» на 2016-2018гг</t>
  </si>
  <si>
    <t>Муниципальная подпрограмма "Староста" в МО "Новодевяткинское СП" на 2016-2018гг.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</si>
  <si>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</si>
  <si>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Выполнение функций казенными учреждениями. МКУ "Агенство по развитию территории МО"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</si>
  <si>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</si>
  <si>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</si>
  <si>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Мобилизационная и вневойсковая подготовка</t>
  </si>
  <si>
    <t>Мобилизиционная и внейсковая подготовка. Расходы на оплату труда</t>
  </si>
  <si>
    <t>Мобилизационная и вневойсковая подготовка. 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</si>
  <si>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</si>
  <si>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подпрограмма «Правопорядок» в МО «Новодевяткинское сельское поселение» на 2016-2018 годы.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</si>
  <si>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</si>
  <si>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>Муниципальная подпрограмма «Подготовка населения и организаций к действиям в ЧС при военных конфликтах или в следствии этих конфликтов, а так же ЧС природного и техногенного характера. Противодействие терроризму» на 2016-2018гг.</t>
  </si>
  <si>
    <t>Выполнение функций МКУ «Охрана общественного порядка».</t>
  </si>
  <si>
    <t>Обеспечение пожарной безопасности</t>
  </si>
  <si>
    <t>Муниципальная подпрограмма «Пожарная безопасность. Обеспечение безопасности людей на водных объектах».</t>
  </si>
  <si>
    <t>Топливно-энергетический комплекс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</si>
  <si>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</si>
  <si>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</si>
  <si>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Другие вопросы в области национальной экономики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</si>
  <si>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</si>
  <si>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>Благоустройство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</si>
  <si>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</si>
  <si>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</si>
  <si>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</si>
  <si>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</si>
  <si>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>Молодежная политика и оздоровление детей</t>
  </si>
  <si>
    <t>Муниципальная подпрограмма "Поддержка молодежи в МО "Новодевяткинское сельское поселение"</t>
  </si>
  <si>
    <t>Муниципальная подпрограмма "Патриот в МО "Новодевяткинское СП" на 2016-2018гг.</t>
  </si>
  <si>
    <t>Культура</t>
  </si>
  <si>
    <t>Муниципальная подпрограмма "Сохранение и развитие культуры в МО "Новодевяткинское сельское поселение"</t>
  </si>
  <si>
    <t xml:space="preserve">000 0801 71К0100160 000 </t>
  </si>
  <si>
    <t>Иные выплаты персоналу казенных учреждений, за исключением фонда оплаты труда</t>
  </si>
  <si>
    <t>Муниципальная программа "Устойчивое развитие территорий МО "Новодевяткинское сельское поселение"</t>
  </si>
  <si>
    <t>Бюджетные инвестиции на приобретение объектов недвижимого имущества в государственную (муниципальную) собственность</t>
  </si>
  <si>
    <t>Выполнение функций казенными учреждениями. МКУ "РОНДО"</t>
  </si>
  <si>
    <t>Социальное обеспечение населения</t>
  </si>
  <si>
    <t xml:space="preserve">000 1003 0000000000 000 </t>
  </si>
  <si>
    <t>Муниципальная подпрограмма «Доп. меры социальной поддержка работников учреждений бюджетной сферы, обслуживающих территорию МО «Новодевяткинское сельское поселение» на 2016– 2018 годы.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</si>
  <si>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</si>
  <si>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>Муниципальная подпрограмма "Ветеран" в МО "Новодевяткинское сельское поселение" на 2016-2018 гг.</t>
  </si>
  <si>
    <t>Муниципальная подпрограмма "Ветеран" в МО "Новодевяткинское сельское поселение" на 2016-2018 гг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</si>
  <si>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</si>
  <si>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>Премии и гранты</t>
  </si>
  <si>
    <t>Другие вопросы в области физической культуры и спорта</t>
  </si>
  <si>
    <t>Муниципальная подпрограмма "Развитие физкультуры и спорта" в МО «Новодевяткинское сельское поселение» на 2016-2018 годы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</si>
  <si>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</si>
  <si>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</si>
  <si>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</si>
  <si>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</si>
  <si>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</si>
  <si>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</si>
  <si>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</si>
  <si>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</si>
  <si>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</si>
  <si>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</si>
  <si>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</si>
  <si>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</si>
  <si>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</si>
  <si>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</si>
  <si>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</si>
  <si>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</si>
  <si>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</si>
  <si>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</si>
  <si>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</si>
  <si>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</si>
  <si>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</si>
  <si>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</si>
  <si>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</si>
  <si>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</si>
  <si>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</si>
  <si>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</si>
  <si>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</si>
  <si>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</si>
  <si>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</si>
  <si>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</si>
  <si>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</si>
  <si>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</si>
  <si>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3</t>
  </si>
  <si>
    <t>001 0103 8310000140 121 211</t>
  </si>
  <si>
    <t>Заработная плата</t>
  </si>
  <si>
    <t xml:space="preserve">001 0103 8310000140 121 000 </t>
  </si>
  <si>
    <t>001 0103 0000000000 000 000</t>
  </si>
  <si>
    <t>001 0103 8310000140 129 213</t>
  </si>
  <si>
    <t>Начисления на выплаты по оплате труда</t>
  </si>
  <si>
    <t>001 0103 8310000150 122 212</t>
  </si>
  <si>
    <t>001 0103 8310000150 122 226</t>
  </si>
  <si>
    <t>001 0103 8310000150 122 290</t>
  </si>
  <si>
    <t>Прочие выплаты</t>
  </si>
  <si>
    <t>001 0103 8310000150 122 222</t>
  </si>
  <si>
    <t>Транспортные услуги</t>
  </si>
  <si>
    <t>Прочие работы, услуги</t>
  </si>
  <si>
    <t>Прочие расходы</t>
  </si>
  <si>
    <t>001 0103 8310000150 123 290</t>
  </si>
  <si>
    <t xml:space="preserve">001 0103 8310000150 123 000 </t>
  </si>
  <si>
    <t xml:space="preserve">001 0103 8310000150 122 000 </t>
  </si>
  <si>
    <t>001 0103 8310000140 129 000</t>
  </si>
  <si>
    <t>001 0103 8310000150 244 226</t>
  </si>
  <si>
    <t>001 0103 8310000150 244 000</t>
  </si>
  <si>
    <t>001 0103 8310000150 244 290</t>
  </si>
  <si>
    <t>001 0103 8310000150 244 310</t>
  </si>
  <si>
    <t>001 0103 8310000150 244 340</t>
  </si>
  <si>
    <t>Увеличение стоимости основных средств</t>
  </si>
  <si>
    <t>Увеличение стоимости материальных запасов</t>
  </si>
  <si>
    <t xml:space="preserve">001 0103 8310000150 360 000 </t>
  </si>
  <si>
    <t>001 0103 8310000150 360 290</t>
  </si>
  <si>
    <t>000 0103 8310000150 852 000</t>
  </si>
  <si>
    <t>000 0103 8310000150 852 290</t>
  </si>
  <si>
    <t>001 0104 0000000000 000 000</t>
  </si>
  <si>
    <t>001 0104 8330000140 121 000</t>
  </si>
  <si>
    <t>001 0104 8330000140 121 211</t>
  </si>
  <si>
    <t>001 0104 8330000140 129 000</t>
  </si>
  <si>
    <t>001 0104 8330000140 129 213</t>
  </si>
  <si>
    <t>001 0104 8330000150 122 000</t>
  </si>
  <si>
    <t>001 0104 8330000150 122 212</t>
  </si>
  <si>
    <t>001 0104 8330000150 122 222</t>
  </si>
  <si>
    <t xml:space="preserve">001 0104 8330000150 242 000 </t>
  </si>
  <si>
    <t>001 0104 8330000150 242 221</t>
  </si>
  <si>
    <t>Услуги связи</t>
  </si>
  <si>
    <t>001 0104 8330000150 244 000</t>
  </si>
  <si>
    <t>001 0104 8330000150 244 221</t>
  </si>
  <si>
    <t>001 0104 8330000150 244 223</t>
  </si>
  <si>
    <t>001 0104 8330000150 244 225</t>
  </si>
  <si>
    <t>001 0104 8330000150 244 226</t>
  </si>
  <si>
    <t>001 0104 8330000150 244 290</t>
  </si>
  <si>
    <t>001 0104 8330000150 244 310</t>
  </si>
  <si>
    <t>001 0104 8330000150 244 340</t>
  </si>
  <si>
    <t>Коммунальные услуги</t>
  </si>
  <si>
    <t>Работы и услуги по содержанию имущества</t>
  </si>
  <si>
    <t>001 0104 8330000150 852 000</t>
  </si>
  <si>
    <t>001 0104 8330000150 852 290</t>
  </si>
  <si>
    <t>001 0104 8330010140 121 000</t>
  </si>
  <si>
    <t>Фонд оплаты труда государственных (муниципальных) органов. Функционирование высшего должностного лица</t>
  </si>
  <si>
    <t>001 0104 8330010140 121 211</t>
  </si>
  <si>
    <t>001 0104 8330010140 129 000</t>
  </si>
  <si>
    <t>001 0104 8330010140 129 213</t>
  </si>
  <si>
    <t>Фонд оплаты труда государственных (муниципальных) органов. Переданные полномочия по административной комиссии.</t>
  </si>
  <si>
    <t>001 0104 8330020140 121 000</t>
  </si>
  <si>
    <t>001 0104 8330020140 121 211</t>
  </si>
  <si>
    <t>001 0104 8330020140 129 000</t>
  </si>
  <si>
    <t>001 0104 8330020140 129 213</t>
  </si>
  <si>
    <t xml:space="preserve">001 0106 0000000000 000 000 </t>
  </si>
  <si>
    <t>001 0106 8340000140 121 000</t>
  </si>
  <si>
    <t>001 0106 8340000140 121 211</t>
  </si>
  <si>
    <t>001 0106 8340000140 129 000</t>
  </si>
  <si>
    <t>001 0106 8340000140 129 213</t>
  </si>
  <si>
    <t>001 0106 8340000150 122 000</t>
  </si>
  <si>
    <t>001 0106 8340000150 122 212</t>
  </si>
  <si>
    <t>001 0106 8340000150 122 222</t>
  </si>
  <si>
    <t>001 0106 8340000150 244 000</t>
  </si>
  <si>
    <t>001 0106 8340000150 244 226</t>
  </si>
  <si>
    <t>001 0107 0000000000 000 000</t>
  </si>
  <si>
    <t>001 0107 8330000150 244 000</t>
  </si>
  <si>
    <t>001 0107 8330000150 244 290</t>
  </si>
  <si>
    <t>001 0111 0000000000 000 000</t>
  </si>
  <si>
    <t>001 0111 8330000150 870 000</t>
  </si>
  <si>
    <t>001 0111 8330000150 870 290</t>
  </si>
  <si>
    <t>001 0113 0000000000 000 000</t>
  </si>
  <si>
    <t>001 0113 7150100150 000 000</t>
  </si>
  <si>
    <t>001 0113 7150100150 244 000</t>
  </si>
  <si>
    <t>001 0113 7150100150 244 290</t>
  </si>
  <si>
    <t>001 0113 7160100150 000 000</t>
  </si>
  <si>
    <t xml:space="preserve">001 0113 7160100150 244 000 </t>
  </si>
  <si>
    <t>001 0113 7160100150 244 290</t>
  </si>
  <si>
    <t>001 0113 8330000150 000 000</t>
  </si>
  <si>
    <t xml:space="preserve">001 0113 8330000150 242 000 </t>
  </si>
  <si>
    <t>001 0113 8330000150 242 226</t>
  </si>
  <si>
    <t>001 0113 8330000150 242 310</t>
  </si>
  <si>
    <t>001 0113 8330000150 244 000</t>
  </si>
  <si>
    <t>001 0113 8330000150 360 000</t>
  </si>
  <si>
    <t>001 0113 8330000150 244 222</t>
  </si>
  <si>
    <t>001 0113 8330000150 244 225</t>
  </si>
  <si>
    <t>001 0113 8330000150 244 226</t>
  </si>
  <si>
    <t>001 0113 8330000150 244 290</t>
  </si>
  <si>
    <t>001 0113 8330000150 244 310</t>
  </si>
  <si>
    <t>001 0113 8330000150 244 340</t>
  </si>
  <si>
    <t>001 0113 8330000150 360 290</t>
  </si>
  <si>
    <t xml:space="preserve">001 0113 8330000150 831 000 </t>
  </si>
  <si>
    <t>001 0113 8330000150 831 290</t>
  </si>
  <si>
    <t>001 0113 8330000150 852 000</t>
  </si>
  <si>
    <t>001 0113 8330000150 852 290</t>
  </si>
  <si>
    <t>001 0113 8350000160 000 000</t>
  </si>
  <si>
    <t>001 0113 8350000160 111 000</t>
  </si>
  <si>
    <t>001 0113 8350000160 111 211</t>
  </si>
  <si>
    <t xml:space="preserve">001 0113 8350000160 119 000 </t>
  </si>
  <si>
    <t>001 0113 8350000160 119 213</t>
  </si>
  <si>
    <t>001 0203 0000000000 000 000</t>
  </si>
  <si>
    <t>001 0203 8380000140 000 000</t>
  </si>
  <si>
    <t>001 0203 8380000140 121 000</t>
  </si>
  <si>
    <t>001 0203 8380000140 121 211</t>
  </si>
  <si>
    <t>001 0203 8380000140 129 000</t>
  </si>
  <si>
    <t>001 0203 8380000140 129 213</t>
  </si>
  <si>
    <t>000 0203 8380000150 000 000</t>
  </si>
  <si>
    <t>000 0203 8380000150 122 222</t>
  </si>
  <si>
    <t>000 0203 8380000150 122 000</t>
  </si>
  <si>
    <t>000 0309 0000000000 000 000</t>
  </si>
  <si>
    <t>000 0309 7110100160 000 000</t>
  </si>
  <si>
    <t>000 0309 7110100160 242 000</t>
  </si>
  <si>
    <t>000 0309 7110100160 242 221</t>
  </si>
  <si>
    <t>000 0309 7110100160 242 310</t>
  </si>
  <si>
    <t>000 0309 7110100160 242 340</t>
  </si>
  <si>
    <t>000 0309 7110100160 244 000</t>
  </si>
  <si>
    <t>000 0309 7110100160 244 225</t>
  </si>
  <si>
    <t>000 0309 7110100160 244 226</t>
  </si>
  <si>
    <t>000 0309 7110100160 244 290</t>
  </si>
  <si>
    <t>000 0309 7110100160 244 310</t>
  </si>
  <si>
    <t>000 0309 7110100160 244 340</t>
  </si>
  <si>
    <t>000 0309 7120100160 000 000</t>
  </si>
  <si>
    <t>000 0309 7120100160 244 000</t>
  </si>
  <si>
    <t>000 0309 7120100160 244 226</t>
  </si>
  <si>
    <t>000 0309 7120100160 244 340</t>
  </si>
  <si>
    <t>000 0309 7120100160 244 225</t>
  </si>
  <si>
    <t>000 0309 71Г0100150 000 000</t>
  </si>
  <si>
    <t>000 0309 71Г0100150 244 000</t>
  </si>
  <si>
    <t>000 0309 71Г0100150 244 226</t>
  </si>
  <si>
    <t>000 0309 71Г0100160 000 000</t>
  </si>
  <si>
    <t>000 0309 71Г0100160 244 000</t>
  </si>
  <si>
    <t>000 0309 71Г0100160 244 225</t>
  </si>
  <si>
    <t>000 0309 71Г0100160 244 226</t>
  </si>
  <si>
    <t>000 0309 8360000160 000 000</t>
  </si>
  <si>
    <t>000 0309 8360000160 111 000</t>
  </si>
  <si>
    <t>000 0309 8360000160 111 211</t>
  </si>
  <si>
    <t>000 0309 8360000160 119 000</t>
  </si>
  <si>
    <t>000 0309 8360000160 119 213</t>
  </si>
  <si>
    <t xml:space="preserve">000 0310 0000000000 000 000 </t>
  </si>
  <si>
    <t>000 0310 7130100160 000 000</t>
  </si>
  <si>
    <t>000 0310 7130100160 244 000</t>
  </si>
  <si>
    <t>000 0310 7130100160 244 225</t>
  </si>
  <si>
    <t>000 0310 7130100160 244 226</t>
  </si>
  <si>
    <t>000 0402 0000000000 000 000</t>
  </si>
  <si>
    <t>000 0402 8330000150 810 000</t>
  </si>
  <si>
    <t>000 0402 8330000150 810 242</t>
  </si>
  <si>
    <t>Безвозмездные перечисления организациям, за искл. Гос.и мун. Организаций</t>
  </si>
  <si>
    <t>000 0409 0000000000 000 000</t>
  </si>
  <si>
    <t>000 0409 8350000160 244 000</t>
  </si>
  <si>
    <t>000 0409 8350000160 244 226</t>
  </si>
  <si>
    <t>000 0412 0000000000 000 000</t>
  </si>
  <si>
    <t>000 0412 7140100150 000 000</t>
  </si>
  <si>
    <t>000 0412 7140100150 810 000</t>
  </si>
  <si>
    <t>000 0412 7140100150 810 242</t>
  </si>
  <si>
    <t>000 0412 8330000150 000 000</t>
  </si>
  <si>
    <t>000 0412 8330000150 244 000</t>
  </si>
  <si>
    <t>000 0412 8330000150 244 226</t>
  </si>
  <si>
    <t xml:space="preserve">000 0412 8350000160 000 000 </t>
  </si>
  <si>
    <t>000 0412 8350000160 244 000</t>
  </si>
  <si>
    <t>000 0412 8350000160 244 226</t>
  </si>
  <si>
    <t>000 0503 0000000000 000 000</t>
  </si>
  <si>
    <t>000 0503 71Б0100150 000 000</t>
  </si>
  <si>
    <t>000 0503 71Б0100150 244 000</t>
  </si>
  <si>
    <t>000 0503 71Б0100150 244 223</t>
  </si>
  <si>
    <t xml:space="preserve">000 0503 71Б0100160 000 000 </t>
  </si>
  <si>
    <t>000 0503 71Б0100160 242 000</t>
  </si>
  <si>
    <t>000 0503 71Б0100160 242 221</t>
  </si>
  <si>
    <t>000 0503 71Б0100160 242 225</t>
  </si>
  <si>
    <t>000 0503 71Б0100160 242 226</t>
  </si>
  <si>
    <t>000 0503 71Б0100160 242 310</t>
  </si>
  <si>
    <t>000 0503 71Б0100160 244 000</t>
  </si>
  <si>
    <t>000 0503 71Б0100160 244 223</t>
  </si>
  <si>
    <t>000 0503 71Б0100160 244 224</t>
  </si>
  <si>
    <t>000 0503 71Б0100160 244 225</t>
  </si>
  <si>
    <t>000 0503 71Б0100160 244 226</t>
  </si>
  <si>
    <t>000 0503 71Б0100160 244 290</t>
  </si>
  <si>
    <t>000 0503 71Б0100160 244 310</t>
  </si>
  <si>
    <t>000 0503 71Б0100160 244 340</t>
  </si>
  <si>
    <t>Арендная плата за пользование имуществом</t>
  </si>
  <si>
    <t xml:space="preserve">000 0503 71И0100160 000 000 </t>
  </si>
  <si>
    <t>000 0503 71И0100160 244 000</t>
  </si>
  <si>
    <t>000 0503 71И0100160 244 310</t>
  </si>
  <si>
    <t>000 0503 71О0100160 000 000</t>
  </si>
  <si>
    <t>000 0503 71О0100160 244 000</t>
  </si>
  <si>
    <t>000 0503 71О0100160 244 225</t>
  </si>
  <si>
    <t>000 0503 71О0100160 244 226</t>
  </si>
  <si>
    <t>000 0707 0000000000 000 000</t>
  </si>
  <si>
    <t>000 0707 71М0100160 000 000</t>
  </si>
  <si>
    <t>000 0707 71М0100160 244 000</t>
  </si>
  <si>
    <t>000 0707 71М0100160 244 226</t>
  </si>
  <si>
    <t>000 0707 71М0100160 244 290</t>
  </si>
  <si>
    <t>000 0707 71П0100160 000 000</t>
  </si>
  <si>
    <t>000 0707 71П0100160 244 000</t>
  </si>
  <si>
    <t>000 0707 71П0100160 244 226</t>
  </si>
  <si>
    <t>000 0707 71П0100160 244 290</t>
  </si>
  <si>
    <t>000 0707 71П0100160 244 340</t>
  </si>
  <si>
    <t>000 0801 0000000000 000 000</t>
  </si>
  <si>
    <t>000 0801 71К0100160 112 000</t>
  </si>
  <si>
    <t>000 0801 71К0100160 112 212</t>
  </si>
  <si>
    <t>000 0801 71К0100160 112 222</t>
  </si>
  <si>
    <t>000 0801 71К0100160 242 000</t>
  </si>
  <si>
    <t>000 0801 71К0100160 242 221</t>
  </si>
  <si>
    <t>000 0801 71К0100160 242 225</t>
  </si>
  <si>
    <t>000 0801 71К0100160 242 226</t>
  </si>
  <si>
    <t>000 0801 71К0100160 242 310</t>
  </si>
  <si>
    <t>000 0801 71К0100160 242 340</t>
  </si>
  <si>
    <t>000 0801 71К0100160 244 000</t>
  </si>
  <si>
    <t>000 0801 71К0100160 244 222</t>
  </si>
  <si>
    <t>000 0801 71К0100160 244 223</t>
  </si>
  <si>
    <t>000 0801 71К0100160 244 224</t>
  </si>
  <si>
    <t>000 0801 71К0100160 244 225</t>
  </si>
  <si>
    <t>000 0801 71К0100160 244 226</t>
  </si>
  <si>
    <t>000 0801 71К0100160 244 290</t>
  </si>
  <si>
    <t>000 0801 71К0100160 244 310</t>
  </si>
  <si>
    <t>000 0801 71К0100160 244 340</t>
  </si>
  <si>
    <t>000 0801 7200100160 000 000</t>
  </si>
  <si>
    <t>000 0801 7200100160 412 000</t>
  </si>
  <si>
    <t>000 0801 7200100160 412 310</t>
  </si>
  <si>
    <t>000 0801 8370000160 000 000</t>
  </si>
  <si>
    <t>000 0801 8370000160 111 000</t>
  </si>
  <si>
    <t>000 0801 8370000160 111 211</t>
  </si>
  <si>
    <t>000 0801 8370000160 119 000</t>
  </si>
  <si>
    <t>000 0801 8370000160 119 213</t>
  </si>
  <si>
    <t>000 0801 8370010160 000 000</t>
  </si>
  <si>
    <t xml:space="preserve">Фонд оплаты труда казенных учреждений. </t>
  </si>
  <si>
    <t>000 0801 8370010160 111 000</t>
  </si>
  <si>
    <t>000 0801 8370010160 111 211</t>
  </si>
  <si>
    <t>000 0801 8370010160 119 000</t>
  </si>
  <si>
    <t>000 0801 8370010160 119 213</t>
  </si>
  <si>
    <t>000 1003 7170100150 000 000</t>
  </si>
  <si>
    <t>000 1003 7170100150 360 000</t>
  </si>
  <si>
    <t>000 1003 7170100150 360 290</t>
  </si>
  <si>
    <t>000 1003 7170100160 000 000</t>
  </si>
  <si>
    <t>000 1003 7170100160 244 000</t>
  </si>
  <si>
    <t>000 1003 7170100160 244 290</t>
  </si>
  <si>
    <t>000 1003 7180100150 000 000</t>
  </si>
  <si>
    <t>000 1003 7180100150 244 000</t>
  </si>
  <si>
    <t>000 1003 7180100150 244 226</t>
  </si>
  <si>
    <t>000 1003 7180100150 360 000</t>
  </si>
  <si>
    <t>000 1003 7180100150 360 290</t>
  </si>
  <si>
    <t>000 1003 7180100160 000 000</t>
  </si>
  <si>
    <t>000 1003 7180100160 244 000</t>
  </si>
  <si>
    <t>000 1003 7180100160 244 226</t>
  </si>
  <si>
    <t>000 1003 7180100160 244 290</t>
  </si>
  <si>
    <t>000 1003 7180100160 244 340</t>
  </si>
  <si>
    <t>000 1003 7190100150 000 000</t>
  </si>
  <si>
    <t>000 1003 7190100150 350 000</t>
  </si>
  <si>
    <t>000 1003 7190100150 350 290</t>
  </si>
  <si>
    <t>000 1105 71С0100160 000 000</t>
  </si>
  <si>
    <t>000 1105 0000000000 000 000</t>
  </si>
  <si>
    <t>000 1105 71С0100160 244 000</t>
  </si>
  <si>
    <t>000 1105 71С0100160 244 222</t>
  </si>
  <si>
    <t>000 1105 71С0100160 244 224</t>
  </si>
  <si>
    <t>000 1105 71С0100160 244 226</t>
  </si>
  <si>
    <t>000 1105 71С0100160 244 290</t>
  </si>
  <si>
    <t>000 1105 71С0100160 244 310</t>
  </si>
  <si>
    <t>000 1105 71С0100160 244 340</t>
  </si>
  <si>
    <t>Руководитель</t>
  </si>
  <si>
    <t>________________________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</si>
  <si>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</si>
  <si>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</si>
  <si>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</si>
  <si>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</si>
  <si>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"04" февраля  2016г.</t>
  </si>
  <si>
    <t>А.Л.Поспелов</t>
  </si>
  <si>
    <t>на 01.02.2016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</si>
</sst>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>
      <alignment horizontal="left"/>
    </xf>
  </cellStyleXfs>
  <cellXfs count="14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" fontId="1" fillId="0" borderId="33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/>
    </xf>
    <xf numFmtId="0" fontId="0" fillId="0" borderId="0" xfId="0"/>
    <xf numFmtId="0" fontId="5" fillId="0" borderId="0" xfId="1" applyAlignment="1"/>
    <xf numFmtId="0" fontId="6" fillId="0" borderId="0" xfId="1" applyFont="1" applyAlignment="1"/>
    <xf numFmtId="0" fontId="7" fillId="0" borderId="0" xfId="1" applyFont="1" applyAlignment="1"/>
    <xf numFmtId="0" fontId="5" fillId="0" borderId="0" xfId="1" applyBorder="1" applyAlignment="1"/>
    <xf numFmtId="0" fontId="6" fillId="0" borderId="0" xfId="1" applyFont="1" applyAlignment="1">
      <alignment horizontal="centerContinuous" wrapText="1"/>
    </xf>
    <xf numFmtId="0" fontId="6" fillId="0" borderId="0" xfId="1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Normal="100" workbookViewId="0">
      <selection activeCell="B11" sqref="B11:B17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29"/>
      <c r="B1" s="129"/>
      <c r="C1" s="129"/>
      <c r="D1" s="129"/>
      <c r="E1" s="3"/>
      <c r="F1" s="4"/>
      <c r="H1" s="1" t="s">
        <v>30</v>
      </c>
    </row>
    <row r="2" spans="1:8" ht="15.75" thickBot="1">
      <c r="A2" s="129" t="s">
        <v>27</v>
      </c>
      <c r="B2" s="129"/>
      <c r="C2" s="129"/>
      <c r="D2" s="12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>
      <c r="A4" s="130" t="s">
        <v>536</v>
      </c>
      <c r="B4" s="130"/>
      <c r="C4" s="130"/>
      <c r="D4" s="13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33.75" customHeight="1">
      <c r="A6" s="6" t="s">
        <v>22</v>
      </c>
      <c r="B6" s="131" t="s">
        <v>32</v>
      </c>
      <c r="C6" s="132"/>
      <c r="D6" s="13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33" t="s">
        <v>33</v>
      </c>
      <c r="C7" s="133"/>
      <c r="D7" s="133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34" t="s">
        <v>20</v>
      </c>
      <c r="B10" s="134"/>
      <c r="C10" s="134"/>
      <c r="D10" s="134"/>
      <c r="E10" s="25"/>
      <c r="F10" s="11"/>
    </row>
    <row r="11" spans="1:8" ht="4.3499999999999996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26" t="s">
        <v>15</v>
      </c>
    </row>
    <row r="12" spans="1:8" ht="3.6" customHeight="1">
      <c r="A12" s="118"/>
      <c r="B12" s="121"/>
      <c r="C12" s="121"/>
      <c r="D12" s="124"/>
      <c r="E12" s="124"/>
      <c r="F12" s="127"/>
    </row>
    <row r="13" spans="1:8" ht="3" customHeight="1">
      <c r="A13" s="118"/>
      <c r="B13" s="121"/>
      <c r="C13" s="121"/>
      <c r="D13" s="124"/>
      <c r="E13" s="124"/>
      <c r="F13" s="127"/>
    </row>
    <row r="14" spans="1:8" ht="3" customHeight="1">
      <c r="A14" s="118"/>
      <c r="B14" s="121"/>
      <c r="C14" s="121"/>
      <c r="D14" s="124"/>
      <c r="E14" s="124"/>
      <c r="F14" s="127"/>
    </row>
    <row r="15" spans="1:8" ht="3" customHeight="1">
      <c r="A15" s="118"/>
      <c r="B15" s="121"/>
      <c r="C15" s="121"/>
      <c r="D15" s="124"/>
      <c r="E15" s="124"/>
      <c r="F15" s="127"/>
    </row>
    <row r="16" spans="1:8" ht="3" customHeight="1">
      <c r="A16" s="118"/>
      <c r="B16" s="121"/>
      <c r="C16" s="121"/>
      <c r="D16" s="124"/>
      <c r="E16" s="124"/>
      <c r="F16" s="127"/>
    </row>
    <row r="17" spans="1:6" ht="23.45" customHeight="1">
      <c r="A17" s="119"/>
      <c r="B17" s="122"/>
      <c r="C17" s="122"/>
      <c r="D17" s="125"/>
      <c r="E17" s="125"/>
      <c r="F17" s="12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4" t="s">
        <v>42</v>
      </c>
      <c r="D19" s="39">
        <v>218906600</v>
      </c>
      <c r="E19" s="38">
        <v>10947477.52</v>
      </c>
      <c r="F19" s="39">
        <f>IF(OR(D19="-",E19=D19),"-",D19-IF(E19="-",0,E19))</f>
        <v>207959122.47999999</v>
      </c>
    </row>
    <row r="20" spans="1:6">
      <c r="A20" s="50" t="s">
        <v>43</v>
      </c>
      <c r="B20" s="44"/>
      <c r="C20" s="76"/>
      <c r="D20" s="46"/>
      <c r="E20" s="46"/>
      <c r="F20" s="48"/>
    </row>
    <row r="21" spans="1:6">
      <c r="A21" s="51" t="s">
        <v>44</v>
      </c>
      <c r="B21" s="45" t="s">
        <v>10</v>
      </c>
      <c r="C21" s="77" t="s">
        <v>45</v>
      </c>
      <c r="D21" s="47">
        <v>92177200</v>
      </c>
      <c r="E21" s="47">
        <v>8811957.5199999996</v>
      </c>
      <c r="F21" s="49">
        <f t="shared" ref="F21:F52" si="0">IF(OR(D21="-",E21=D21),"-",D21-IF(E21="-",0,E21))</f>
        <v>83365242.480000004</v>
      </c>
    </row>
    <row r="22" spans="1:6">
      <c r="A22" s="51" t="s">
        <v>46</v>
      </c>
      <c r="B22" s="45" t="s">
        <v>10</v>
      </c>
      <c r="C22" s="77" t="s">
        <v>47</v>
      </c>
      <c r="D22" s="47">
        <v>23762300</v>
      </c>
      <c r="E22" s="47">
        <v>1187639.6499999999</v>
      </c>
      <c r="F22" s="49">
        <f t="shared" si="0"/>
        <v>22574660.350000001</v>
      </c>
    </row>
    <row r="23" spans="1:6">
      <c r="A23" s="51" t="s">
        <v>48</v>
      </c>
      <c r="B23" s="45" t="s">
        <v>10</v>
      </c>
      <c r="C23" s="77" t="s">
        <v>49</v>
      </c>
      <c r="D23" s="47">
        <v>23762300</v>
      </c>
      <c r="E23" s="47">
        <v>1187639.6499999999</v>
      </c>
      <c r="F23" s="49">
        <f t="shared" si="0"/>
        <v>22574660.350000001</v>
      </c>
    </row>
    <row r="24" spans="1:6" ht="90">
      <c r="A24" s="96" t="s">
        <v>50</v>
      </c>
      <c r="B24" s="45" t="s">
        <v>10</v>
      </c>
      <c r="C24" s="77" t="s">
        <v>51</v>
      </c>
      <c r="D24" s="47">
        <v>23762300</v>
      </c>
      <c r="E24" s="47">
        <v>1185274.6499999999</v>
      </c>
      <c r="F24" s="49">
        <f t="shared" si="0"/>
        <v>22577025.350000001</v>
      </c>
    </row>
    <row r="25" spans="1:6" ht="101.25">
      <c r="A25" s="96" t="s">
        <v>52</v>
      </c>
      <c r="B25" s="45" t="s">
        <v>10</v>
      </c>
      <c r="C25" s="77" t="s">
        <v>53</v>
      </c>
      <c r="D25" s="47" t="s">
        <v>54</v>
      </c>
      <c r="E25" s="47">
        <v>2365</v>
      </c>
      <c r="F25" s="49" t="str">
        <f t="shared" si="0"/>
        <v>-</v>
      </c>
    </row>
    <row r="26" spans="1:6" ht="67.5">
      <c r="A26" s="51" t="s">
        <v>55</v>
      </c>
      <c r="B26" s="45" t="s">
        <v>10</v>
      </c>
      <c r="C26" s="77" t="s">
        <v>56</v>
      </c>
      <c r="D26" s="47" t="s">
        <v>54</v>
      </c>
      <c r="E26" s="47">
        <v>2365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77" t="s">
        <v>58</v>
      </c>
      <c r="D27" s="47">
        <v>19800</v>
      </c>
      <c r="E27" s="47">
        <v>905.2</v>
      </c>
      <c r="F27" s="49">
        <f t="shared" si="0"/>
        <v>18894.8</v>
      </c>
    </row>
    <row r="28" spans="1:6" ht="22.5">
      <c r="A28" s="51" t="s">
        <v>59</v>
      </c>
      <c r="B28" s="45" t="s">
        <v>10</v>
      </c>
      <c r="C28" s="77" t="s">
        <v>60</v>
      </c>
      <c r="D28" s="47">
        <v>19800</v>
      </c>
      <c r="E28" s="47">
        <v>905.2</v>
      </c>
      <c r="F28" s="49">
        <f t="shared" si="0"/>
        <v>18894.8</v>
      </c>
    </row>
    <row r="29" spans="1:6" ht="67.5">
      <c r="A29" s="51" t="s">
        <v>61</v>
      </c>
      <c r="B29" s="45" t="s">
        <v>10</v>
      </c>
      <c r="C29" s="77" t="s">
        <v>62</v>
      </c>
      <c r="D29" s="47">
        <v>11800</v>
      </c>
      <c r="E29" s="47">
        <v>343.76</v>
      </c>
      <c r="F29" s="49">
        <f t="shared" si="0"/>
        <v>11456.24</v>
      </c>
    </row>
    <row r="30" spans="1:6" ht="78.75">
      <c r="A30" s="96" t="s">
        <v>63</v>
      </c>
      <c r="B30" s="45" t="s">
        <v>10</v>
      </c>
      <c r="C30" s="77" t="s">
        <v>64</v>
      </c>
      <c r="D30" s="47">
        <v>1000</v>
      </c>
      <c r="E30" s="47">
        <v>5.57</v>
      </c>
      <c r="F30" s="49">
        <f t="shared" si="0"/>
        <v>994.43</v>
      </c>
    </row>
    <row r="31" spans="1:6" ht="67.5">
      <c r="A31" s="51" t="s">
        <v>65</v>
      </c>
      <c r="B31" s="45" t="s">
        <v>10</v>
      </c>
      <c r="C31" s="77" t="s">
        <v>66</v>
      </c>
      <c r="D31" s="47">
        <v>6000</v>
      </c>
      <c r="E31" s="47">
        <v>600.39</v>
      </c>
      <c r="F31" s="49">
        <f t="shared" si="0"/>
        <v>5399.61</v>
      </c>
    </row>
    <row r="32" spans="1:6" ht="67.5">
      <c r="A32" s="51" t="s">
        <v>67</v>
      </c>
      <c r="B32" s="45" t="s">
        <v>10</v>
      </c>
      <c r="C32" s="77" t="s">
        <v>68</v>
      </c>
      <c r="D32" s="47">
        <v>1000</v>
      </c>
      <c r="E32" s="47">
        <v>-44.52</v>
      </c>
      <c r="F32" s="49">
        <f t="shared" si="0"/>
        <v>1044.52</v>
      </c>
    </row>
    <row r="33" spans="1:6">
      <c r="A33" s="51" t="s">
        <v>69</v>
      </c>
      <c r="B33" s="45" t="s">
        <v>10</v>
      </c>
      <c r="C33" s="77" t="s">
        <v>70</v>
      </c>
      <c r="D33" s="47">
        <v>40215200</v>
      </c>
      <c r="E33" s="47">
        <v>7397330.3600000003</v>
      </c>
      <c r="F33" s="49">
        <f t="shared" si="0"/>
        <v>32817869.640000001</v>
      </c>
    </row>
    <row r="34" spans="1:6">
      <c r="A34" s="51" t="s">
        <v>71</v>
      </c>
      <c r="B34" s="45" t="s">
        <v>10</v>
      </c>
      <c r="C34" s="77" t="s">
        <v>72</v>
      </c>
      <c r="D34" s="47" t="s">
        <v>54</v>
      </c>
      <c r="E34" s="47">
        <v>14295.82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77" t="s">
        <v>74</v>
      </c>
      <c r="D35" s="47" t="s">
        <v>54</v>
      </c>
      <c r="E35" s="47">
        <v>14295.82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77" t="s">
        <v>76</v>
      </c>
      <c r="D36" s="47" t="s">
        <v>54</v>
      </c>
      <c r="E36" s="47">
        <v>11272.29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77" t="s">
        <v>78</v>
      </c>
      <c r="D37" s="47" t="s">
        <v>54</v>
      </c>
      <c r="E37" s="47">
        <v>3023.49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77" t="s">
        <v>80</v>
      </c>
      <c r="D38" s="47" t="s">
        <v>54</v>
      </c>
      <c r="E38" s="47">
        <v>0.04</v>
      </c>
      <c r="F38" s="49" t="str">
        <f t="shared" si="0"/>
        <v>-</v>
      </c>
    </row>
    <row r="39" spans="1:6">
      <c r="A39" s="51" t="s">
        <v>81</v>
      </c>
      <c r="B39" s="45" t="s">
        <v>10</v>
      </c>
      <c r="C39" s="77" t="s">
        <v>82</v>
      </c>
      <c r="D39" s="47">
        <v>40215200</v>
      </c>
      <c r="E39" s="47">
        <v>7383034.54</v>
      </c>
      <c r="F39" s="49">
        <f t="shared" si="0"/>
        <v>32832165.460000001</v>
      </c>
    </row>
    <row r="40" spans="1:6">
      <c r="A40" s="51" t="s">
        <v>83</v>
      </c>
      <c r="B40" s="45" t="s">
        <v>10</v>
      </c>
      <c r="C40" s="77" t="s">
        <v>84</v>
      </c>
      <c r="D40" s="47">
        <v>518200</v>
      </c>
      <c r="E40" s="47">
        <v>7383034.54</v>
      </c>
      <c r="F40" s="49">
        <f t="shared" si="0"/>
        <v>-6864834.54</v>
      </c>
    </row>
    <row r="41" spans="1:6" ht="33.75">
      <c r="A41" s="51" t="s">
        <v>85</v>
      </c>
      <c r="B41" s="45" t="s">
        <v>10</v>
      </c>
      <c r="C41" s="77" t="s">
        <v>86</v>
      </c>
      <c r="D41" s="47">
        <v>518200</v>
      </c>
      <c r="E41" s="47">
        <v>7383034.54</v>
      </c>
      <c r="F41" s="49">
        <f t="shared" si="0"/>
        <v>-6864834.54</v>
      </c>
    </row>
    <row r="42" spans="1:6">
      <c r="A42" s="51" t="s">
        <v>87</v>
      </c>
      <c r="B42" s="45" t="s">
        <v>10</v>
      </c>
      <c r="C42" s="77" t="s">
        <v>88</v>
      </c>
      <c r="D42" s="47">
        <v>39697000</v>
      </c>
      <c r="E42" s="47" t="s">
        <v>54</v>
      </c>
      <c r="F42" s="49">
        <f t="shared" si="0"/>
        <v>39697000</v>
      </c>
    </row>
    <row r="43" spans="1:6" ht="33.75">
      <c r="A43" s="51" t="s">
        <v>89</v>
      </c>
      <c r="B43" s="45" t="s">
        <v>10</v>
      </c>
      <c r="C43" s="77" t="s">
        <v>90</v>
      </c>
      <c r="D43" s="47">
        <v>39697000</v>
      </c>
      <c r="E43" s="47" t="s">
        <v>54</v>
      </c>
      <c r="F43" s="49">
        <f t="shared" si="0"/>
        <v>39697000</v>
      </c>
    </row>
    <row r="44" spans="1:6" ht="33.75">
      <c r="A44" s="51" t="s">
        <v>91</v>
      </c>
      <c r="B44" s="45" t="s">
        <v>10</v>
      </c>
      <c r="C44" s="77" t="s">
        <v>92</v>
      </c>
      <c r="D44" s="47">
        <v>13525000</v>
      </c>
      <c r="E44" s="47">
        <v>3332.31</v>
      </c>
      <c r="F44" s="49">
        <f t="shared" si="0"/>
        <v>13521667.689999999</v>
      </c>
    </row>
    <row r="45" spans="1:6" ht="78.75">
      <c r="A45" s="96" t="s">
        <v>93</v>
      </c>
      <c r="B45" s="45" t="s">
        <v>10</v>
      </c>
      <c r="C45" s="77" t="s">
        <v>94</v>
      </c>
      <c r="D45" s="47">
        <v>13525000</v>
      </c>
      <c r="E45" s="47">
        <v>3332.31</v>
      </c>
      <c r="F45" s="49">
        <f t="shared" si="0"/>
        <v>13521667.689999999</v>
      </c>
    </row>
    <row r="46" spans="1:6" ht="67.5">
      <c r="A46" s="96" t="s">
        <v>95</v>
      </c>
      <c r="B46" s="45" t="s">
        <v>10</v>
      </c>
      <c r="C46" s="77" t="s">
        <v>96</v>
      </c>
      <c r="D46" s="47">
        <v>13525000</v>
      </c>
      <c r="E46" s="47">
        <v>3332.31</v>
      </c>
      <c r="F46" s="49">
        <f t="shared" si="0"/>
        <v>13521667.689999999</v>
      </c>
    </row>
    <row r="47" spans="1:6" ht="56.25">
      <c r="A47" s="51" t="s">
        <v>97</v>
      </c>
      <c r="B47" s="45" t="s">
        <v>10</v>
      </c>
      <c r="C47" s="77" t="s">
        <v>98</v>
      </c>
      <c r="D47" s="47">
        <v>13525000</v>
      </c>
      <c r="E47" s="47">
        <v>3332.31</v>
      </c>
      <c r="F47" s="49">
        <f t="shared" si="0"/>
        <v>13521667.689999999</v>
      </c>
    </row>
    <row r="48" spans="1:6" ht="22.5">
      <c r="A48" s="51" t="s">
        <v>99</v>
      </c>
      <c r="B48" s="45" t="s">
        <v>10</v>
      </c>
      <c r="C48" s="77" t="s">
        <v>100</v>
      </c>
      <c r="D48" s="47">
        <v>1941000</v>
      </c>
      <c r="E48" s="47">
        <v>204520</v>
      </c>
      <c r="F48" s="49">
        <f t="shared" si="0"/>
        <v>1736480</v>
      </c>
    </row>
    <row r="49" spans="1:6">
      <c r="A49" s="51" t="s">
        <v>101</v>
      </c>
      <c r="B49" s="45" t="s">
        <v>10</v>
      </c>
      <c r="C49" s="77" t="s">
        <v>102</v>
      </c>
      <c r="D49" s="47">
        <v>1941000</v>
      </c>
      <c r="E49" s="47">
        <v>204520</v>
      </c>
      <c r="F49" s="49">
        <f t="shared" si="0"/>
        <v>1736480</v>
      </c>
    </row>
    <row r="50" spans="1:6">
      <c r="A50" s="51" t="s">
        <v>103</v>
      </c>
      <c r="B50" s="45" t="s">
        <v>10</v>
      </c>
      <c r="C50" s="77" t="s">
        <v>104</v>
      </c>
      <c r="D50" s="47">
        <v>1941000</v>
      </c>
      <c r="E50" s="47">
        <v>204520</v>
      </c>
      <c r="F50" s="49">
        <f t="shared" si="0"/>
        <v>1736480</v>
      </c>
    </row>
    <row r="51" spans="1:6" ht="22.5">
      <c r="A51" s="51" t="s">
        <v>105</v>
      </c>
      <c r="B51" s="45" t="s">
        <v>10</v>
      </c>
      <c r="C51" s="77" t="s">
        <v>106</v>
      </c>
      <c r="D51" s="47">
        <v>1941000</v>
      </c>
      <c r="E51" s="47">
        <v>204520</v>
      </c>
      <c r="F51" s="49">
        <f t="shared" si="0"/>
        <v>1736480</v>
      </c>
    </row>
    <row r="52" spans="1:6" ht="22.5">
      <c r="A52" s="51" t="s">
        <v>107</v>
      </c>
      <c r="B52" s="45" t="s">
        <v>10</v>
      </c>
      <c r="C52" s="77" t="s">
        <v>108</v>
      </c>
      <c r="D52" s="47">
        <v>12163900</v>
      </c>
      <c r="E52" s="47" t="s">
        <v>54</v>
      </c>
      <c r="F52" s="49">
        <f t="shared" si="0"/>
        <v>12163900</v>
      </c>
    </row>
    <row r="53" spans="1:6" ht="67.5">
      <c r="A53" s="96" t="s">
        <v>109</v>
      </c>
      <c r="B53" s="45" t="s">
        <v>10</v>
      </c>
      <c r="C53" s="77" t="s">
        <v>110</v>
      </c>
      <c r="D53" s="47">
        <v>12163900</v>
      </c>
      <c r="E53" s="47" t="s">
        <v>54</v>
      </c>
      <c r="F53" s="49">
        <f t="shared" ref="F53:F84" si="1">IF(OR(D53="-",E53=D53),"-",D53-IF(E53="-",0,E53))</f>
        <v>12163900</v>
      </c>
    </row>
    <row r="54" spans="1:6" ht="78.75">
      <c r="A54" s="96" t="s">
        <v>111</v>
      </c>
      <c r="B54" s="45" t="s">
        <v>10</v>
      </c>
      <c r="C54" s="77" t="s">
        <v>112</v>
      </c>
      <c r="D54" s="47">
        <v>12163900</v>
      </c>
      <c r="E54" s="47" t="s">
        <v>54</v>
      </c>
      <c r="F54" s="49">
        <f t="shared" si="1"/>
        <v>12163900</v>
      </c>
    </row>
    <row r="55" spans="1:6" ht="67.5">
      <c r="A55" s="96" t="s">
        <v>113</v>
      </c>
      <c r="B55" s="45" t="s">
        <v>10</v>
      </c>
      <c r="C55" s="77" t="s">
        <v>114</v>
      </c>
      <c r="D55" s="47">
        <v>12163900</v>
      </c>
      <c r="E55" s="47" t="s">
        <v>54</v>
      </c>
      <c r="F55" s="49">
        <f t="shared" si="1"/>
        <v>12163900</v>
      </c>
    </row>
    <row r="56" spans="1:6">
      <c r="A56" s="51" t="s">
        <v>115</v>
      </c>
      <c r="B56" s="45" t="s">
        <v>10</v>
      </c>
      <c r="C56" s="77" t="s">
        <v>116</v>
      </c>
      <c r="D56" s="47">
        <v>500000</v>
      </c>
      <c r="E56" s="47">
        <v>10500</v>
      </c>
      <c r="F56" s="49">
        <f t="shared" si="1"/>
        <v>489500</v>
      </c>
    </row>
    <row r="57" spans="1:6" ht="22.5">
      <c r="A57" s="51" t="s">
        <v>117</v>
      </c>
      <c r="B57" s="45" t="s">
        <v>10</v>
      </c>
      <c r="C57" s="77" t="s">
        <v>118</v>
      </c>
      <c r="D57" s="47">
        <v>500000</v>
      </c>
      <c r="E57" s="47">
        <v>10500</v>
      </c>
      <c r="F57" s="49">
        <f t="shared" si="1"/>
        <v>489500</v>
      </c>
    </row>
    <row r="58" spans="1:6" ht="33.75">
      <c r="A58" s="51" t="s">
        <v>119</v>
      </c>
      <c r="B58" s="45" t="s">
        <v>10</v>
      </c>
      <c r="C58" s="77" t="s">
        <v>120</v>
      </c>
      <c r="D58" s="47">
        <v>500000</v>
      </c>
      <c r="E58" s="47">
        <v>10500</v>
      </c>
      <c r="F58" s="49">
        <f t="shared" si="1"/>
        <v>489500</v>
      </c>
    </row>
    <row r="59" spans="1:6" ht="67.5">
      <c r="A59" s="51" t="s">
        <v>121</v>
      </c>
      <c r="B59" s="45" t="s">
        <v>10</v>
      </c>
      <c r="C59" s="77" t="s">
        <v>122</v>
      </c>
      <c r="D59" s="47">
        <v>500000</v>
      </c>
      <c r="E59" s="47" t="s">
        <v>54</v>
      </c>
      <c r="F59" s="49">
        <f t="shared" si="1"/>
        <v>500000</v>
      </c>
    </row>
    <row r="60" spans="1:6">
      <c r="A60" s="51" t="s">
        <v>123</v>
      </c>
      <c r="B60" s="45" t="s">
        <v>10</v>
      </c>
      <c r="C60" s="77" t="s">
        <v>124</v>
      </c>
      <c r="D60" s="47">
        <v>50000</v>
      </c>
      <c r="E60" s="47">
        <v>7730</v>
      </c>
      <c r="F60" s="49">
        <f t="shared" si="1"/>
        <v>42270</v>
      </c>
    </row>
    <row r="61" spans="1:6">
      <c r="A61" s="51" t="s">
        <v>125</v>
      </c>
      <c r="B61" s="45" t="s">
        <v>10</v>
      </c>
      <c r="C61" s="77" t="s">
        <v>126</v>
      </c>
      <c r="D61" s="47">
        <v>50000</v>
      </c>
      <c r="E61" s="47">
        <v>7730</v>
      </c>
      <c r="F61" s="49">
        <f t="shared" si="1"/>
        <v>42270</v>
      </c>
    </row>
    <row r="62" spans="1:6" ht="22.5">
      <c r="A62" s="51" t="s">
        <v>127</v>
      </c>
      <c r="B62" s="45" t="s">
        <v>10</v>
      </c>
      <c r="C62" s="77" t="s">
        <v>128</v>
      </c>
      <c r="D62" s="47">
        <v>50000</v>
      </c>
      <c r="E62" s="47">
        <v>7730</v>
      </c>
      <c r="F62" s="49">
        <f t="shared" si="1"/>
        <v>42270</v>
      </c>
    </row>
    <row r="63" spans="1:6">
      <c r="A63" s="51" t="s">
        <v>129</v>
      </c>
      <c r="B63" s="45" t="s">
        <v>10</v>
      </c>
      <c r="C63" s="77" t="s">
        <v>130</v>
      </c>
      <c r="D63" s="47">
        <v>126729400</v>
      </c>
      <c r="E63" s="47">
        <v>2135520</v>
      </c>
      <c r="F63" s="49">
        <f t="shared" si="1"/>
        <v>124593880</v>
      </c>
    </row>
    <row r="64" spans="1:6" ht="33.75">
      <c r="A64" s="51" t="s">
        <v>131</v>
      </c>
      <c r="B64" s="45" t="s">
        <v>10</v>
      </c>
      <c r="C64" s="77" t="s">
        <v>132</v>
      </c>
      <c r="D64" s="47">
        <v>23765288</v>
      </c>
      <c r="E64" s="47">
        <v>2135520</v>
      </c>
      <c r="F64" s="49">
        <f t="shared" si="1"/>
        <v>21629768</v>
      </c>
    </row>
    <row r="65" spans="1:6" ht="22.5">
      <c r="A65" s="51" t="s">
        <v>133</v>
      </c>
      <c r="B65" s="45" t="s">
        <v>10</v>
      </c>
      <c r="C65" s="77" t="s">
        <v>134</v>
      </c>
      <c r="D65" s="47">
        <v>10677600</v>
      </c>
      <c r="E65" s="47">
        <v>2135520</v>
      </c>
      <c r="F65" s="49">
        <f t="shared" si="1"/>
        <v>8542080</v>
      </c>
    </row>
    <row r="66" spans="1:6">
      <c r="A66" s="51" t="s">
        <v>135</v>
      </c>
      <c r="B66" s="45" t="s">
        <v>10</v>
      </c>
      <c r="C66" s="77" t="s">
        <v>136</v>
      </c>
      <c r="D66" s="47">
        <v>10677600</v>
      </c>
      <c r="E66" s="47">
        <v>2135520</v>
      </c>
      <c r="F66" s="49">
        <f t="shared" si="1"/>
        <v>8542080</v>
      </c>
    </row>
    <row r="67" spans="1:6" ht="22.5">
      <c r="A67" s="51" t="s">
        <v>137</v>
      </c>
      <c r="B67" s="45" t="s">
        <v>10</v>
      </c>
      <c r="C67" s="77" t="s">
        <v>138</v>
      </c>
      <c r="D67" s="47">
        <v>10677600</v>
      </c>
      <c r="E67" s="47">
        <v>2135520</v>
      </c>
      <c r="F67" s="49">
        <f t="shared" si="1"/>
        <v>8542080</v>
      </c>
    </row>
    <row r="68" spans="1:6" ht="22.5">
      <c r="A68" s="51" t="s">
        <v>139</v>
      </c>
      <c r="B68" s="45" t="s">
        <v>10</v>
      </c>
      <c r="C68" s="77" t="s">
        <v>140</v>
      </c>
      <c r="D68" s="47">
        <v>9100</v>
      </c>
      <c r="E68" s="47" t="s">
        <v>54</v>
      </c>
      <c r="F68" s="49">
        <f t="shared" si="1"/>
        <v>9100</v>
      </c>
    </row>
    <row r="69" spans="1:6" ht="67.5">
      <c r="A69" s="96" t="s">
        <v>141</v>
      </c>
      <c r="B69" s="45" t="s">
        <v>10</v>
      </c>
      <c r="C69" s="77" t="s">
        <v>142</v>
      </c>
      <c r="D69" s="47">
        <v>9100</v>
      </c>
      <c r="E69" s="47" t="s">
        <v>54</v>
      </c>
      <c r="F69" s="49">
        <f t="shared" si="1"/>
        <v>9100</v>
      </c>
    </row>
    <row r="70" spans="1:6" ht="78.75">
      <c r="A70" s="96" t="s">
        <v>143</v>
      </c>
      <c r="B70" s="45" t="s">
        <v>10</v>
      </c>
      <c r="C70" s="77" t="s">
        <v>144</v>
      </c>
      <c r="D70" s="47">
        <v>9100</v>
      </c>
      <c r="E70" s="47" t="s">
        <v>54</v>
      </c>
      <c r="F70" s="49">
        <f t="shared" si="1"/>
        <v>9100</v>
      </c>
    </row>
    <row r="71" spans="1:6" ht="22.5">
      <c r="A71" s="51" t="s">
        <v>145</v>
      </c>
      <c r="B71" s="45" t="s">
        <v>10</v>
      </c>
      <c r="C71" s="77" t="s">
        <v>146</v>
      </c>
      <c r="D71" s="47">
        <v>1238588</v>
      </c>
      <c r="E71" s="47" t="s">
        <v>54</v>
      </c>
      <c r="F71" s="49">
        <f t="shared" si="1"/>
        <v>1238588</v>
      </c>
    </row>
    <row r="72" spans="1:6" ht="33.75">
      <c r="A72" s="51" t="s">
        <v>147</v>
      </c>
      <c r="B72" s="45" t="s">
        <v>10</v>
      </c>
      <c r="C72" s="77" t="s">
        <v>148</v>
      </c>
      <c r="D72" s="47">
        <v>640080</v>
      </c>
      <c r="E72" s="47" t="s">
        <v>54</v>
      </c>
      <c r="F72" s="49">
        <f t="shared" si="1"/>
        <v>640080</v>
      </c>
    </row>
    <row r="73" spans="1:6" ht="33.75">
      <c r="A73" s="51" t="s">
        <v>149</v>
      </c>
      <c r="B73" s="45" t="s">
        <v>10</v>
      </c>
      <c r="C73" s="77" t="s">
        <v>150</v>
      </c>
      <c r="D73" s="47">
        <v>640080</v>
      </c>
      <c r="E73" s="47" t="s">
        <v>54</v>
      </c>
      <c r="F73" s="49">
        <f t="shared" si="1"/>
        <v>640080</v>
      </c>
    </row>
    <row r="74" spans="1:6" ht="33.75">
      <c r="A74" s="51" t="s">
        <v>151</v>
      </c>
      <c r="B74" s="45" t="s">
        <v>10</v>
      </c>
      <c r="C74" s="77" t="s">
        <v>152</v>
      </c>
      <c r="D74" s="47">
        <v>598508</v>
      </c>
      <c r="E74" s="47" t="s">
        <v>54</v>
      </c>
      <c r="F74" s="49">
        <f t="shared" si="1"/>
        <v>598508</v>
      </c>
    </row>
    <row r="75" spans="1:6" ht="33.75">
      <c r="A75" s="51" t="s">
        <v>153</v>
      </c>
      <c r="B75" s="45" t="s">
        <v>10</v>
      </c>
      <c r="C75" s="77" t="s">
        <v>154</v>
      </c>
      <c r="D75" s="47">
        <v>598508</v>
      </c>
      <c r="E75" s="47" t="s">
        <v>54</v>
      </c>
      <c r="F75" s="49">
        <f t="shared" si="1"/>
        <v>598508</v>
      </c>
    </row>
    <row r="76" spans="1:6">
      <c r="A76" s="51" t="s">
        <v>155</v>
      </c>
      <c r="B76" s="45" t="s">
        <v>10</v>
      </c>
      <c r="C76" s="77" t="s">
        <v>156</v>
      </c>
      <c r="D76" s="47">
        <v>11840000</v>
      </c>
      <c r="E76" s="47" t="s">
        <v>54</v>
      </c>
      <c r="F76" s="49">
        <f t="shared" si="1"/>
        <v>11840000</v>
      </c>
    </row>
    <row r="77" spans="1:6" ht="45">
      <c r="A77" s="51" t="s">
        <v>157</v>
      </c>
      <c r="B77" s="45" t="s">
        <v>10</v>
      </c>
      <c r="C77" s="77" t="s">
        <v>158</v>
      </c>
      <c r="D77" s="47">
        <v>11840000</v>
      </c>
      <c r="E77" s="47" t="s">
        <v>54</v>
      </c>
      <c r="F77" s="49">
        <f t="shared" si="1"/>
        <v>11840000</v>
      </c>
    </row>
    <row r="78" spans="1:6" ht="45">
      <c r="A78" s="51" t="s">
        <v>159</v>
      </c>
      <c r="B78" s="45" t="s">
        <v>10</v>
      </c>
      <c r="C78" s="77" t="s">
        <v>160</v>
      </c>
      <c r="D78" s="47">
        <v>11840000</v>
      </c>
      <c r="E78" s="47" t="s">
        <v>54</v>
      </c>
      <c r="F78" s="49">
        <f t="shared" si="1"/>
        <v>11840000</v>
      </c>
    </row>
    <row r="79" spans="1:6">
      <c r="A79" s="51" t="s">
        <v>161</v>
      </c>
      <c r="B79" s="45" t="s">
        <v>10</v>
      </c>
      <c r="C79" s="77" t="s">
        <v>162</v>
      </c>
      <c r="D79" s="47">
        <v>102964112</v>
      </c>
      <c r="E79" s="47" t="s">
        <v>54</v>
      </c>
      <c r="F79" s="49">
        <f t="shared" si="1"/>
        <v>102964112</v>
      </c>
    </row>
    <row r="80" spans="1:6" ht="22.5">
      <c r="A80" s="51" t="s">
        <v>163</v>
      </c>
      <c r="B80" s="45" t="s">
        <v>10</v>
      </c>
      <c r="C80" s="77" t="s">
        <v>164</v>
      </c>
      <c r="D80" s="47">
        <v>102964112</v>
      </c>
      <c r="E80" s="47" t="s">
        <v>54</v>
      </c>
      <c r="F80" s="49">
        <f t="shared" si="1"/>
        <v>102964112</v>
      </c>
    </row>
    <row r="81" spans="1:6" ht="23.25" thickBot="1">
      <c r="A81" s="51" t="s">
        <v>163</v>
      </c>
      <c r="B81" s="45" t="s">
        <v>10</v>
      </c>
      <c r="C81" s="77" t="s">
        <v>165</v>
      </c>
      <c r="D81" s="47">
        <v>102964112</v>
      </c>
      <c r="E81" s="47" t="s">
        <v>54</v>
      </c>
      <c r="F81" s="49">
        <f t="shared" si="1"/>
        <v>102964112</v>
      </c>
    </row>
    <row r="82" spans="1:6" ht="12.75" customHeight="1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3" priority="63" stopIfTrue="1" operator="equal">
      <formula>0</formula>
    </cfRule>
  </conditionalFormatting>
  <conditionalFormatting sqref="F20">
    <cfRule type="cellIs" dxfId="72" priority="62" stopIfTrue="1" operator="equal">
      <formula>0</formula>
    </cfRule>
  </conditionalFormatting>
  <conditionalFormatting sqref="F21">
    <cfRule type="cellIs" dxfId="71" priority="61" stopIfTrue="1" operator="equal">
      <formula>0</formula>
    </cfRule>
  </conditionalFormatting>
  <conditionalFormatting sqref="F22">
    <cfRule type="cellIs" dxfId="70" priority="60" stopIfTrue="1" operator="equal">
      <formula>0</formula>
    </cfRule>
  </conditionalFormatting>
  <conditionalFormatting sqref="F23">
    <cfRule type="cellIs" dxfId="69" priority="59" stopIfTrue="1" operator="equal">
      <formula>0</formula>
    </cfRule>
  </conditionalFormatting>
  <conditionalFormatting sqref="F24">
    <cfRule type="cellIs" dxfId="68" priority="58" stopIfTrue="1" operator="equal">
      <formula>0</formula>
    </cfRule>
  </conditionalFormatting>
  <conditionalFormatting sqref="F25">
    <cfRule type="cellIs" dxfId="67" priority="57" stopIfTrue="1" operator="equal">
      <formula>0</formula>
    </cfRule>
  </conditionalFormatting>
  <conditionalFormatting sqref="F26">
    <cfRule type="cellIs" dxfId="66" priority="56" stopIfTrue="1" operator="equal">
      <formula>0</formula>
    </cfRule>
  </conditionalFormatting>
  <conditionalFormatting sqref="F27">
    <cfRule type="cellIs" dxfId="65" priority="55" stopIfTrue="1" operator="equal">
      <formula>0</formula>
    </cfRule>
  </conditionalFormatting>
  <conditionalFormatting sqref="F28">
    <cfRule type="cellIs" dxfId="64" priority="54" stopIfTrue="1" operator="equal">
      <formula>0</formula>
    </cfRule>
  </conditionalFormatting>
  <conditionalFormatting sqref="F29">
    <cfRule type="cellIs" dxfId="63" priority="53" stopIfTrue="1" operator="equal">
      <formula>0</formula>
    </cfRule>
  </conditionalFormatting>
  <conditionalFormatting sqref="F30">
    <cfRule type="cellIs" dxfId="62" priority="52" stopIfTrue="1" operator="equal">
      <formula>0</formula>
    </cfRule>
  </conditionalFormatting>
  <conditionalFormatting sqref="F31">
    <cfRule type="cellIs" dxfId="61" priority="51" stopIfTrue="1" operator="equal">
      <formula>0</formula>
    </cfRule>
  </conditionalFormatting>
  <conditionalFormatting sqref="F32">
    <cfRule type="cellIs" dxfId="60" priority="50" stopIfTrue="1" operator="equal">
      <formula>0</formula>
    </cfRule>
  </conditionalFormatting>
  <conditionalFormatting sqref="F33">
    <cfRule type="cellIs" dxfId="59" priority="49" stopIfTrue="1" operator="equal">
      <formula>0</formula>
    </cfRule>
  </conditionalFormatting>
  <conditionalFormatting sqref="F34">
    <cfRule type="cellIs" dxfId="58" priority="48" stopIfTrue="1" operator="equal">
      <formula>0</formula>
    </cfRule>
  </conditionalFormatting>
  <conditionalFormatting sqref="F35">
    <cfRule type="cellIs" dxfId="57" priority="47" stopIfTrue="1" operator="equal">
      <formula>0</formula>
    </cfRule>
  </conditionalFormatting>
  <conditionalFormatting sqref="F36">
    <cfRule type="cellIs" dxfId="56" priority="46" stopIfTrue="1" operator="equal">
      <formula>0</formula>
    </cfRule>
  </conditionalFormatting>
  <conditionalFormatting sqref="F37">
    <cfRule type="cellIs" dxfId="55" priority="45" stopIfTrue="1" operator="equal">
      <formula>0</formula>
    </cfRule>
  </conditionalFormatting>
  <conditionalFormatting sqref="F38">
    <cfRule type="cellIs" dxfId="54" priority="44" stopIfTrue="1" operator="equal">
      <formula>0</formula>
    </cfRule>
  </conditionalFormatting>
  <conditionalFormatting sqref="F39">
    <cfRule type="cellIs" dxfId="53" priority="43" stopIfTrue="1" operator="equal">
      <formula>0</formula>
    </cfRule>
  </conditionalFormatting>
  <conditionalFormatting sqref="F40">
    <cfRule type="cellIs" dxfId="52" priority="42" stopIfTrue="1" operator="equal">
      <formula>0</formula>
    </cfRule>
  </conditionalFormatting>
  <conditionalFormatting sqref="F41">
    <cfRule type="cellIs" dxfId="51" priority="41" stopIfTrue="1" operator="equal">
      <formula>0</formula>
    </cfRule>
  </conditionalFormatting>
  <conditionalFormatting sqref="F42">
    <cfRule type="cellIs" dxfId="50" priority="40" stopIfTrue="1" operator="equal">
      <formula>0</formula>
    </cfRule>
  </conditionalFormatting>
  <conditionalFormatting sqref="F43">
    <cfRule type="cellIs" dxfId="49" priority="39" stopIfTrue="1" operator="equal">
      <formula>0</formula>
    </cfRule>
  </conditionalFormatting>
  <conditionalFormatting sqref="F44">
    <cfRule type="cellIs" dxfId="48" priority="38" stopIfTrue="1" operator="equal">
      <formula>0</formula>
    </cfRule>
  </conditionalFormatting>
  <conditionalFormatting sqref="F45">
    <cfRule type="cellIs" dxfId="47" priority="37" stopIfTrue="1" operator="equal">
      <formula>0</formula>
    </cfRule>
  </conditionalFormatting>
  <conditionalFormatting sqref="F46">
    <cfRule type="cellIs" dxfId="46" priority="36" stopIfTrue="1" operator="equal">
      <formula>0</formula>
    </cfRule>
  </conditionalFormatting>
  <conditionalFormatting sqref="F47">
    <cfRule type="cellIs" dxfId="45" priority="35" stopIfTrue="1" operator="equal">
      <formula>0</formula>
    </cfRule>
  </conditionalFormatting>
  <conditionalFormatting sqref="F48">
    <cfRule type="cellIs" dxfId="44" priority="34" stopIfTrue="1" operator="equal">
      <formula>0</formula>
    </cfRule>
  </conditionalFormatting>
  <conditionalFormatting sqref="F49">
    <cfRule type="cellIs" dxfId="43" priority="33" stopIfTrue="1" operator="equal">
      <formula>0</formula>
    </cfRule>
  </conditionalFormatting>
  <conditionalFormatting sqref="F50">
    <cfRule type="cellIs" dxfId="42" priority="32" stopIfTrue="1" operator="equal">
      <formula>0</formula>
    </cfRule>
  </conditionalFormatting>
  <conditionalFormatting sqref="F51">
    <cfRule type="cellIs" dxfId="41" priority="31" stopIfTrue="1" operator="equal">
      <formula>0</formula>
    </cfRule>
  </conditionalFormatting>
  <conditionalFormatting sqref="F52">
    <cfRule type="cellIs" dxfId="40" priority="30" stopIfTrue="1" operator="equal">
      <formula>0</formula>
    </cfRule>
  </conditionalFormatting>
  <conditionalFormatting sqref="F53">
    <cfRule type="cellIs" dxfId="39" priority="29" stopIfTrue="1" operator="equal">
      <formula>0</formula>
    </cfRule>
  </conditionalFormatting>
  <conditionalFormatting sqref="F54">
    <cfRule type="cellIs" dxfId="38" priority="28" stopIfTrue="1" operator="equal">
      <formula>0</formula>
    </cfRule>
  </conditionalFormatting>
  <conditionalFormatting sqref="F55">
    <cfRule type="cellIs" dxfId="37" priority="27" stopIfTrue="1" operator="equal">
      <formula>0</formula>
    </cfRule>
  </conditionalFormatting>
  <conditionalFormatting sqref="F56">
    <cfRule type="cellIs" dxfId="36" priority="26" stopIfTrue="1" operator="equal">
      <formula>0</formula>
    </cfRule>
  </conditionalFormatting>
  <conditionalFormatting sqref="F57">
    <cfRule type="cellIs" dxfId="35" priority="25" stopIfTrue="1" operator="equal">
      <formula>0</formula>
    </cfRule>
  </conditionalFormatting>
  <conditionalFormatting sqref="F58">
    <cfRule type="cellIs" dxfId="34" priority="24" stopIfTrue="1" operator="equal">
      <formula>0</formula>
    </cfRule>
  </conditionalFormatting>
  <conditionalFormatting sqref="F59">
    <cfRule type="cellIs" dxfId="33" priority="23" stopIfTrue="1" operator="equal">
      <formula>0</formula>
    </cfRule>
  </conditionalFormatting>
  <conditionalFormatting sqref="F60">
    <cfRule type="cellIs" dxfId="32" priority="22" stopIfTrue="1" operator="equal">
      <formula>0</formula>
    </cfRule>
  </conditionalFormatting>
  <conditionalFormatting sqref="F61">
    <cfRule type="cellIs" dxfId="31" priority="21" stopIfTrue="1" operator="equal">
      <formula>0</formula>
    </cfRule>
  </conditionalFormatting>
  <conditionalFormatting sqref="F62">
    <cfRule type="cellIs" dxfId="30" priority="20" stopIfTrue="1" operator="equal">
      <formula>0</formula>
    </cfRule>
  </conditionalFormatting>
  <conditionalFormatting sqref="F63">
    <cfRule type="cellIs" dxfId="29" priority="19" stopIfTrue="1" operator="equal">
      <formula>0</formula>
    </cfRule>
  </conditionalFormatting>
  <conditionalFormatting sqref="F64">
    <cfRule type="cellIs" dxfId="28" priority="18" stopIfTrue="1" operator="equal">
      <formula>0</formula>
    </cfRule>
  </conditionalFormatting>
  <conditionalFormatting sqref="F65">
    <cfRule type="cellIs" dxfId="27" priority="17" stopIfTrue="1" operator="equal">
      <formula>0</formula>
    </cfRule>
  </conditionalFormatting>
  <conditionalFormatting sqref="F66">
    <cfRule type="cellIs" dxfId="26" priority="16" stopIfTrue="1" operator="equal">
      <formula>0</formula>
    </cfRule>
  </conditionalFormatting>
  <conditionalFormatting sqref="F67">
    <cfRule type="cellIs" dxfId="25" priority="15" stopIfTrue="1" operator="equal">
      <formula>0</formula>
    </cfRule>
  </conditionalFormatting>
  <conditionalFormatting sqref="F68">
    <cfRule type="cellIs" dxfId="24" priority="14" stopIfTrue="1" operator="equal">
      <formula>0</formula>
    </cfRule>
  </conditionalFormatting>
  <conditionalFormatting sqref="F69">
    <cfRule type="cellIs" dxfId="23" priority="13" stopIfTrue="1" operator="equal">
      <formula>0</formula>
    </cfRule>
  </conditionalFormatting>
  <conditionalFormatting sqref="F70">
    <cfRule type="cellIs" dxfId="22" priority="12" stopIfTrue="1" operator="equal">
      <formula>0</formula>
    </cfRule>
  </conditionalFormatting>
  <conditionalFormatting sqref="F71">
    <cfRule type="cellIs" dxfId="21" priority="11" stopIfTrue="1" operator="equal">
      <formula>0</formula>
    </cfRule>
  </conditionalFormatting>
  <conditionalFormatting sqref="F72">
    <cfRule type="cellIs" dxfId="20" priority="10" stopIfTrue="1" operator="equal">
      <formula>0</formula>
    </cfRule>
  </conditionalFormatting>
  <conditionalFormatting sqref="F73">
    <cfRule type="cellIs" dxfId="19" priority="9" stopIfTrue="1" operator="equal">
      <formula>0</formula>
    </cfRule>
  </conditionalFormatting>
  <conditionalFormatting sqref="F74">
    <cfRule type="cellIs" dxfId="18" priority="8" stopIfTrue="1" operator="equal">
      <formula>0</formula>
    </cfRule>
  </conditionalFormatting>
  <conditionalFormatting sqref="F75">
    <cfRule type="cellIs" dxfId="17" priority="7" stopIfTrue="1" operator="equal">
      <formula>0</formula>
    </cfRule>
  </conditionalFormatting>
  <conditionalFormatting sqref="F76">
    <cfRule type="cellIs" dxfId="16" priority="6" stopIfTrue="1" operator="equal">
      <formula>0</formula>
    </cfRule>
  </conditionalFormatting>
  <conditionalFormatting sqref="F77">
    <cfRule type="cellIs" dxfId="15" priority="5" stopIfTrue="1" operator="equal">
      <formula>0</formula>
    </cfRule>
  </conditionalFormatting>
  <conditionalFormatting sqref="F78">
    <cfRule type="cellIs" dxfId="14" priority="4" stopIfTrue="1" operator="equal">
      <formula>0</formula>
    </cfRule>
  </conditionalFormatting>
  <conditionalFormatting sqref="F79">
    <cfRule type="cellIs" dxfId="13" priority="3" stopIfTrue="1" operator="equal">
      <formula>0</formula>
    </cfRule>
  </conditionalFormatting>
  <conditionalFormatting sqref="F80">
    <cfRule type="cellIs" dxfId="12" priority="2" stopIfTrue="1" operator="equal">
      <formula>0</formula>
    </cfRule>
  </conditionalFormatting>
  <conditionalFormatting sqref="F81">
    <cfRule type="cellIs" dxfId="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5"/>
  <sheetViews>
    <sheetView showGridLines="0" workbookViewId="0">
      <selection activeCell="C269" sqref="C269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34" t="s">
        <v>21</v>
      </c>
      <c r="B2" s="134"/>
      <c r="C2" s="134"/>
      <c r="D2" s="13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35" t="s">
        <v>4</v>
      </c>
      <c r="B4" s="120" t="s">
        <v>11</v>
      </c>
      <c r="C4" s="138" t="s">
        <v>25</v>
      </c>
      <c r="D4" s="123" t="s">
        <v>17</v>
      </c>
      <c r="E4" s="140" t="s">
        <v>12</v>
      </c>
      <c r="F4" s="126" t="s">
        <v>15</v>
      </c>
    </row>
    <row r="5" spans="1:6" ht="5.45" customHeight="1">
      <c r="A5" s="136"/>
      <c r="B5" s="121"/>
      <c r="C5" s="139"/>
      <c r="D5" s="124"/>
      <c r="E5" s="141"/>
      <c r="F5" s="127"/>
    </row>
    <row r="6" spans="1:6" ht="9.6" customHeight="1">
      <c r="A6" s="136"/>
      <c r="B6" s="121"/>
      <c r="C6" s="139"/>
      <c r="D6" s="124"/>
      <c r="E6" s="141"/>
      <c r="F6" s="127"/>
    </row>
    <row r="7" spans="1:6" ht="6" customHeight="1">
      <c r="A7" s="136"/>
      <c r="B7" s="121"/>
      <c r="C7" s="139"/>
      <c r="D7" s="124"/>
      <c r="E7" s="141"/>
      <c r="F7" s="127"/>
    </row>
    <row r="8" spans="1:6" ht="6.6" customHeight="1">
      <c r="A8" s="136"/>
      <c r="B8" s="121"/>
      <c r="C8" s="139"/>
      <c r="D8" s="124"/>
      <c r="E8" s="141"/>
      <c r="F8" s="127"/>
    </row>
    <row r="9" spans="1:6" ht="11.1" customHeight="1">
      <c r="A9" s="136"/>
      <c r="B9" s="121"/>
      <c r="C9" s="139"/>
      <c r="D9" s="124"/>
      <c r="E9" s="141"/>
      <c r="F9" s="127"/>
    </row>
    <row r="10" spans="1:6" ht="4.1500000000000004" hidden="1" customHeight="1">
      <c r="A10" s="136"/>
      <c r="B10" s="121"/>
      <c r="C10" s="72"/>
      <c r="D10" s="124"/>
      <c r="E10" s="27"/>
      <c r="F10" s="32"/>
    </row>
    <row r="11" spans="1:6" ht="13.15" hidden="1" customHeight="1">
      <c r="A11" s="137"/>
      <c r="B11" s="122"/>
      <c r="C11" s="7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1" t="s">
        <v>166</v>
      </c>
      <c r="B13" s="82" t="s">
        <v>167</v>
      </c>
      <c r="C13" s="83" t="s">
        <v>168</v>
      </c>
      <c r="D13" s="84">
        <v>219120094.74000001</v>
      </c>
      <c r="E13" s="85">
        <v>1628540.08</v>
      </c>
      <c r="F13" s="86">
        <f>IF(OR(D13="-",E13=D13),"-",D13-IF(E13="-",0,E13))</f>
        <v>217491554.66</v>
      </c>
    </row>
    <row r="14" spans="1:6">
      <c r="A14" s="87" t="s">
        <v>43</v>
      </c>
      <c r="B14" s="62"/>
      <c r="C14" s="78"/>
      <c r="D14" s="80"/>
      <c r="E14" s="63"/>
      <c r="F14" s="64"/>
    </row>
    <row r="15" spans="1:6" ht="45">
      <c r="A15" s="81" t="s">
        <v>169</v>
      </c>
      <c r="B15" s="82" t="s">
        <v>167</v>
      </c>
      <c r="C15" s="102" t="s">
        <v>267</v>
      </c>
      <c r="D15" s="103">
        <v>4848000</v>
      </c>
      <c r="E15" s="104">
        <v>31156.65</v>
      </c>
      <c r="F15" s="105">
        <f t="shared" ref="F15:F20" si="0">IF(OR(D15="-",E15=D15),"-",D15-IF(E15="-",0,E15))</f>
        <v>4816843.3499999996</v>
      </c>
    </row>
    <row r="16" spans="1:6" ht="22.5">
      <c r="A16" s="42" t="s">
        <v>170</v>
      </c>
      <c r="B16" s="66" t="s">
        <v>167</v>
      </c>
      <c r="C16" s="89" t="s">
        <v>266</v>
      </c>
      <c r="D16" s="90">
        <v>920000</v>
      </c>
      <c r="E16" s="98">
        <v>22166.65</v>
      </c>
      <c r="F16" s="91">
        <f t="shared" si="0"/>
        <v>897833.35</v>
      </c>
    </row>
    <row r="17" spans="1:6" ht="17.25" customHeight="1">
      <c r="A17" s="42" t="s">
        <v>265</v>
      </c>
      <c r="B17" s="66"/>
      <c r="C17" s="75" t="s">
        <v>264</v>
      </c>
      <c r="D17" s="40">
        <v>920000</v>
      </c>
      <c r="E17" s="61">
        <v>22166.65</v>
      </c>
      <c r="F17" s="43">
        <f t="shared" si="0"/>
        <v>897833.35</v>
      </c>
    </row>
    <row r="18" spans="1:6" ht="36.75" customHeight="1">
      <c r="A18" s="42" t="s">
        <v>171</v>
      </c>
      <c r="B18" s="66" t="s">
        <v>167</v>
      </c>
      <c r="C18" s="89" t="s">
        <v>281</v>
      </c>
      <c r="D18" s="90">
        <v>278000</v>
      </c>
      <c r="E18" s="98">
        <v>290</v>
      </c>
      <c r="F18" s="91">
        <f t="shared" si="0"/>
        <v>277710</v>
      </c>
    </row>
    <row r="19" spans="1:6" ht="17.25" customHeight="1">
      <c r="A19" s="42" t="s">
        <v>269</v>
      </c>
      <c r="B19" s="66"/>
      <c r="C19" s="75" t="s">
        <v>268</v>
      </c>
      <c r="D19" s="40">
        <v>278000</v>
      </c>
      <c r="E19" s="61">
        <v>290</v>
      </c>
      <c r="F19" s="43">
        <f t="shared" si="0"/>
        <v>277710</v>
      </c>
    </row>
    <row r="20" spans="1:6" ht="33.75">
      <c r="A20" s="42" t="s">
        <v>172</v>
      </c>
      <c r="B20" s="66" t="s">
        <v>167</v>
      </c>
      <c r="C20" s="89" t="s">
        <v>280</v>
      </c>
      <c r="D20" s="90">
        <v>170000</v>
      </c>
      <c r="E20" s="98" t="s">
        <v>54</v>
      </c>
      <c r="F20" s="91">
        <f t="shared" si="0"/>
        <v>170000</v>
      </c>
    </row>
    <row r="21" spans="1:6">
      <c r="A21" s="42" t="s">
        <v>273</v>
      </c>
      <c r="B21" s="66"/>
      <c r="C21" s="75" t="s">
        <v>270</v>
      </c>
      <c r="D21" s="39">
        <v>10000</v>
      </c>
      <c r="E21" s="98">
        <v>0</v>
      </c>
      <c r="F21" s="55">
        <f>D21-E21</f>
        <v>10000</v>
      </c>
    </row>
    <row r="22" spans="1:6">
      <c r="A22" s="42" t="s">
        <v>275</v>
      </c>
      <c r="B22" s="66"/>
      <c r="C22" s="75" t="s">
        <v>274</v>
      </c>
      <c r="D22" s="39">
        <v>10000</v>
      </c>
      <c r="E22" s="98">
        <v>0</v>
      </c>
      <c r="F22" s="55">
        <f t="shared" ref="F22:F24" si="1">D22-E22</f>
        <v>10000</v>
      </c>
    </row>
    <row r="23" spans="1:6">
      <c r="A23" s="42" t="s">
        <v>276</v>
      </c>
      <c r="B23" s="66"/>
      <c r="C23" s="75" t="s">
        <v>271</v>
      </c>
      <c r="D23" s="39">
        <v>50000</v>
      </c>
      <c r="E23" s="98"/>
      <c r="F23" s="55">
        <f t="shared" si="1"/>
        <v>50000</v>
      </c>
    </row>
    <row r="24" spans="1:6">
      <c r="A24" s="42" t="s">
        <v>277</v>
      </c>
      <c r="B24" s="66"/>
      <c r="C24" s="75" t="s">
        <v>272</v>
      </c>
      <c r="D24" s="39">
        <v>100000</v>
      </c>
      <c r="E24" s="98"/>
      <c r="F24" s="55">
        <f t="shared" si="1"/>
        <v>100000</v>
      </c>
    </row>
    <row r="25" spans="1:6" ht="45">
      <c r="A25" s="42" t="s">
        <v>173</v>
      </c>
      <c r="B25" s="66" t="s">
        <v>167</v>
      </c>
      <c r="C25" s="89" t="s">
        <v>279</v>
      </c>
      <c r="D25" s="90">
        <v>2340000</v>
      </c>
      <c r="E25" s="98" t="s">
        <v>54</v>
      </c>
      <c r="F25" s="91">
        <f>IF(OR(D25="-",E25=D25),"-",D25-IF(E25="-",0,E25))</f>
        <v>2340000</v>
      </c>
    </row>
    <row r="26" spans="1:6">
      <c r="A26" s="42" t="s">
        <v>277</v>
      </c>
      <c r="B26" s="66"/>
      <c r="C26" s="75" t="s">
        <v>278</v>
      </c>
      <c r="D26" s="39">
        <v>2340000</v>
      </c>
      <c r="E26" s="98"/>
      <c r="F26" s="55">
        <f>D26-E26</f>
        <v>2340000</v>
      </c>
    </row>
    <row r="27" spans="1:6" ht="24" customHeight="1">
      <c r="A27" s="42" t="s">
        <v>174</v>
      </c>
      <c r="B27" s="66" t="s">
        <v>167</v>
      </c>
      <c r="C27" s="89" t="s">
        <v>283</v>
      </c>
      <c r="D27" s="90">
        <v>1011000</v>
      </c>
      <c r="E27" s="98" t="s">
        <v>54</v>
      </c>
      <c r="F27" s="91">
        <f>IF(OR(D27="-",E27=D27),"-",D27-IF(E27="-",0,E27))</f>
        <v>1011000</v>
      </c>
    </row>
    <row r="28" spans="1:6" ht="19.5" customHeight="1">
      <c r="A28" s="42" t="s">
        <v>276</v>
      </c>
      <c r="B28" s="66"/>
      <c r="C28" s="75" t="s">
        <v>282</v>
      </c>
      <c r="D28" s="39">
        <v>1000000</v>
      </c>
      <c r="E28" s="99"/>
      <c r="F28" s="55">
        <f>D28-E28</f>
        <v>1000000</v>
      </c>
    </row>
    <row r="29" spans="1:6" ht="15" customHeight="1">
      <c r="A29" s="42" t="s">
        <v>277</v>
      </c>
      <c r="B29" s="66"/>
      <c r="C29" s="75" t="s">
        <v>284</v>
      </c>
      <c r="D29" s="39">
        <v>5000</v>
      </c>
      <c r="E29" s="99"/>
      <c r="F29" s="55">
        <f t="shared" ref="F29:F31" si="2">D29-E29</f>
        <v>5000</v>
      </c>
    </row>
    <row r="30" spans="1:6" ht="15.75" customHeight="1">
      <c r="A30" s="42" t="s">
        <v>287</v>
      </c>
      <c r="B30" s="66"/>
      <c r="C30" s="75" t="s">
        <v>285</v>
      </c>
      <c r="D30" s="39">
        <v>3000</v>
      </c>
      <c r="E30" s="99"/>
      <c r="F30" s="55">
        <f t="shared" si="2"/>
        <v>3000</v>
      </c>
    </row>
    <row r="31" spans="1:6" ht="16.5" customHeight="1">
      <c r="A31" s="42" t="s">
        <v>288</v>
      </c>
      <c r="B31" s="66"/>
      <c r="C31" s="75" t="s">
        <v>286</v>
      </c>
      <c r="D31" s="39">
        <v>3000</v>
      </c>
      <c r="E31" s="99"/>
      <c r="F31" s="55">
        <f t="shared" si="2"/>
        <v>3000</v>
      </c>
    </row>
    <row r="32" spans="1:6" ht="18" customHeight="1">
      <c r="A32" s="42" t="s">
        <v>175</v>
      </c>
      <c r="B32" s="66" t="s">
        <v>167</v>
      </c>
      <c r="C32" s="89" t="s">
        <v>289</v>
      </c>
      <c r="D32" s="90">
        <v>127000</v>
      </c>
      <c r="E32" s="98">
        <v>8700</v>
      </c>
      <c r="F32" s="91">
        <f>IF(OR(D32="-",E32=D32),"-",D32-IF(E32="-",0,E32))</f>
        <v>118300</v>
      </c>
    </row>
    <row r="33" spans="1:6" ht="18" customHeight="1">
      <c r="A33" s="42" t="s">
        <v>277</v>
      </c>
      <c r="B33" s="66"/>
      <c r="C33" s="74" t="s">
        <v>290</v>
      </c>
      <c r="D33" s="40">
        <v>127000</v>
      </c>
      <c r="E33" s="61">
        <v>8700</v>
      </c>
      <c r="F33" s="43">
        <f>D33-E33</f>
        <v>118300</v>
      </c>
    </row>
    <row r="34" spans="1:6" ht="15.75" customHeight="1">
      <c r="A34" s="42" t="s">
        <v>176</v>
      </c>
      <c r="B34" s="66" t="s">
        <v>167</v>
      </c>
      <c r="C34" s="89" t="s">
        <v>291</v>
      </c>
      <c r="D34" s="90">
        <v>2000</v>
      </c>
      <c r="E34" s="98" t="s">
        <v>54</v>
      </c>
      <c r="F34" s="91">
        <f>IF(OR(D34="-",E34=D34),"-",D34-IF(E34="-",0,E34))</f>
        <v>2000</v>
      </c>
    </row>
    <row r="35" spans="1:6" ht="15.75" customHeight="1">
      <c r="A35" s="42" t="s">
        <v>277</v>
      </c>
      <c r="B35" s="100"/>
      <c r="C35" s="74" t="s">
        <v>292</v>
      </c>
      <c r="D35" s="47">
        <v>2000</v>
      </c>
      <c r="E35" s="101">
        <v>0</v>
      </c>
      <c r="F35" s="43">
        <f>IF(OR(D35="-",E35=D35),"-",D35-IF(E35="-",0,E35))</f>
        <v>2000</v>
      </c>
    </row>
    <row r="36" spans="1:6" ht="45">
      <c r="A36" s="81" t="s">
        <v>177</v>
      </c>
      <c r="B36" s="82" t="s">
        <v>167</v>
      </c>
      <c r="C36" s="102" t="s">
        <v>293</v>
      </c>
      <c r="D36" s="103">
        <v>15889100</v>
      </c>
      <c r="E36" s="104">
        <v>418187.06</v>
      </c>
      <c r="F36" s="105">
        <f>IF(OR(D36="-",E36=D36),"-",D36-IF(E36="-",0,E36))</f>
        <v>15470912.939999999</v>
      </c>
    </row>
    <row r="37" spans="1:6" ht="22.5">
      <c r="A37" s="42" t="s">
        <v>170</v>
      </c>
      <c r="B37" s="66" t="s">
        <v>167</v>
      </c>
      <c r="C37" s="89" t="s">
        <v>294</v>
      </c>
      <c r="D37" s="90">
        <v>9600000</v>
      </c>
      <c r="E37" s="98">
        <v>278203.55</v>
      </c>
      <c r="F37" s="91">
        <f>IF(OR(D37="-",E37=D37),"-",D37-IF(E37="-",0,E37))</f>
        <v>9321796.4499999993</v>
      </c>
    </row>
    <row r="38" spans="1:6">
      <c r="A38" s="42" t="s">
        <v>265</v>
      </c>
      <c r="B38" s="66"/>
      <c r="C38" s="74" t="s">
        <v>295</v>
      </c>
      <c r="D38" s="39">
        <v>9600000</v>
      </c>
      <c r="E38" s="99">
        <v>278203.55</v>
      </c>
      <c r="F38" s="55">
        <f>D38-E38</f>
        <v>9321796.4499999993</v>
      </c>
    </row>
    <row r="39" spans="1:6" ht="33.75">
      <c r="A39" s="42" t="s">
        <v>171</v>
      </c>
      <c r="B39" s="66" t="s">
        <v>167</v>
      </c>
      <c r="C39" s="89" t="s">
        <v>296</v>
      </c>
      <c r="D39" s="90">
        <v>2597900</v>
      </c>
      <c r="E39" s="98">
        <v>69307.11</v>
      </c>
      <c r="F39" s="91">
        <f>IF(OR(D39="-",E39=D39),"-",D39-IF(E39="-",0,E39))</f>
        <v>2528592.89</v>
      </c>
    </row>
    <row r="40" spans="1:6">
      <c r="A40" s="42" t="s">
        <v>269</v>
      </c>
      <c r="B40" s="66"/>
      <c r="C40" s="74" t="s">
        <v>297</v>
      </c>
      <c r="D40" s="39">
        <v>2597900</v>
      </c>
      <c r="E40" s="99">
        <v>69307.11</v>
      </c>
      <c r="F40" s="55">
        <f>IF(OR(D40="-",E40=D40),"-",D40-IF(E40="-",0,E40))</f>
        <v>2528592.89</v>
      </c>
    </row>
    <row r="41" spans="1:6" ht="33.75">
      <c r="A41" s="42" t="s">
        <v>172</v>
      </c>
      <c r="B41" s="66" t="s">
        <v>167</v>
      </c>
      <c r="C41" s="89" t="s">
        <v>298</v>
      </c>
      <c r="D41" s="90">
        <v>36000</v>
      </c>
      <c r="E41" s="98" t="s">
        <v>54</v>
      </c>
      <c r="F41" s="91">
        <f>IF(OR(D41="-",E41=D41),"-",D41-IF(E41="-",0,E41))</f>
        <v>36000</v>
      </c>
    </row>
    <row r="42" spans="1:6">
      <c r="A42" s="42" t="s">
        <v>273</v>
      </c>
      <c r="B42" s="66"/>
      <c r="C42" s="74" t="s">
        <v>299</v>
      </c>
      <c r="D42" s="39">
        <v>30000</v>
      </c>
      <c r="E42" s="99"/>
      <c r="F42" s="55">
        <f>D42-E42</f>
        <v>30000</v>
      </c>
    </row>
    <row r="43" spans="1:6">
      <c r="A43" s="42" t="s">
        <v>275</v>
      </c>
      <c r="B43" s="66"/>
      <c r="C43" s="74" t="s">
        <v>300</v>
      </c>
      <c r="D43" s="39">
        <v>6000</v>
      </c>
      <c r="E43" s="99"/>
      <c r="F43" s="55">
        <f>D43-E43</f>
        <v>6000</v>
      </c>
    </row>
    <row r="44" spans="1:6" ht="22.5">
      <c r="A44" s="42" t="s">
        <v>179</v>
      </c>
      <c r="B44" s="66" t="s">
        <v>167</v>
      </c>
      <c r="C44" s="89" t="s">
        <v>301</v>
      </c>
      <c r="D44" s="90">
        <v>140000</v>
      </c>
      <c r="E44" s="98">
        <v>5925.97</v>
      </c>
      <c r="F44" s="91">
        <f>IF(OR(D44="-",E44=D44),"-",D44-IF(E44="-",0,E44))</f>
        <v>134074.03</v>
      </c>
    </row>
    <row r="45" spans="1:6">
      <c r="A45" s="42" t="s">
        <v>303</v>
      </c>
      <c r="B45" s="66"/>
      <c r="C45" s="74" t="s">
        <v>302</v>
      </c>
      <c r="D45" s="39">
        <v>140000</v>
      </c>
      <c r="E45" s="99">
        <v>5925.97</v>
      </c>
      <c r="F45" s="55">
        <f>D45-E45</f>
        <v>134074.03</v>
      </c>
    </row>
    <row r="46" spans="1:6" ht="22.5">
      <c r="A46" s="42" t="s">
        <v>174</v>
      </c>
      <c r="B46" s="66" t="s">
        <v>167</v>
      </c>
      <c r="C46" s="89" t="s">
        <v>304</v>
      </c>
      <c r="D46" s="90">
        <v>426000</v>
      </c>
      <c r="E46" s="98">
        <v>5000</v>
      </c>
      <c r="F46" s="91">
        <f>IF(OR(D46="-",E46=D46),"-",D46-IF(E46="-",0,E46))</f>
        <v>421000</v>
      </c>
    </row>
    <row r="47" spans="1:6">
      <c r="A47" s="42" t="s">
        <v>303</v>
      </c>
      <c r="B47" s="66"/>
      <c r="C47" s="74" t="s">
        <v>305</v>
      </c>
      <c r="D47" s="39">
        <v>33000</v>
      </c>
      <c r="E47" s="99">
        <v>5000</v>
      </c>
      <c r="F47" s="55">
        <f>D47-E47</f>
        <v>28000</v>
      </c>
    </row>
    <row r="48" spans="1:6">
      <c r="A48" s="42" t="s">
        <v>312</v>
      </c>
      <c r="B48" s="66"/>
      <c r="C48" s="74" t="s">
        <v>306</v>
      </c>
      <c r="D48" s="39">
        <v>22000</v>
      </c>
      <c r="E48" s="99"/>
      <c r="F48" s="55">
        <f t="shared" ref="F48:F53" si="3">D48-E48</f>
        <v>22000</v>
      </c>
    </row>
    <row r="49" spans="1:6">
      <c r="A49" s="42" t="s">
        <v>313</v>
      </c>
      <c r="B49" s="66"/>
      <c r="C49" s="74" t="s">
        <v>307</v>
      </c>
      <c r="D49" s="39">
        <v>30000</v>
      </c>
      <c r="E49" s="99"/>
      <c r="F49" s="55">
        <f t="shared" si="3"/>
        <v>30000</v>
      </c>
    </row>
    <row r="50" spans="1:6">
      <c r="A50" s="42" t="s">
        <v>276</v>
      </c>
      <c r="B50" s="66"/>
      <c r="C50" s="74" t="s">
        <v>308</v>
      </c>
      <c r="D50" s="39">
        <v>200000</v>
      </c>
      <c r="E50" s="99"/>
      <c r="F50" s="55">
        <f t="shared" si="3"/>
        <v>200000</v>
      </c>
    </row>
    <row r="51" spans="1:6">
      <c r="A51" s="42" t="s">
        <v>277</v>
      </c>
      <c r="B51" s="66"/>
      <c r="C51" s="74" t="s">
        <v>309</v>
      </c>
      <c r="D51" s="39">
        <v>1000</v>
      </c>
      <c r="E51" s="99"/>
      <c r="F51" s="55">
        <f t="shared" si="3"/>
        <v>1000</v>
      </c>
    </row>
    <row r="52" spans="1:6">
      <c r="A52" s="42" t="s">
        <v>287</v>
      </c>
      <c r="B52" s="66"/>
      <c r="C52" s="74" t="s">
        <v>310</v>
      </c>
      <c r="D52" s="39">
        <v>70000</v>
      </c>
      <c r="E52" s="99"/>
      <c r="F52" s="55">
        <f t="shared" si="3"/>
        <v>70000</v>
      </c>
    </row>
    <row r="53" spans="1:6">
      <c r="A53" s="42" t="s">
        <v>288</v>
      </c>
      <c r="B53" s="66"/>
      <c r="C53" s="74" t="s">
        <v>311</v>
      </c>
      <c r="D53" s="39">
        <v>70000</v>
      </c>
      <c r="E53" s="99"/>
      <c r="F53" s="55">
        <f t="shared" si="3"/>
        <v>70000</v>
      </c>
    </row>
    <row r="54" spans="1:6">
      <c r="A54" s="42" t="s">
        <v>176</v>
      </c>
      <c r="B54" s="66" t="s">
        <v>167</v>
      </c>
      <c r="C54" s="89" t="s">
        <v>314</v>
      </c>
      <c r="D54" s="90">
        <v>200</v>
      </c>
      <c r="E54" s="98" t="s">
        <v>54</v>
      </c>
      <c r="F54" s="91">
        <f>IF(OR(D54="-",E54=D54),"-",D54-IF(E54="-",0,E54))</f>
        <v>200</v>
      </c>
    </row>
    <row r="55" spans="1:6">
      <c r="A55" s="42" t="s">
        <v>277</v>
      </c>
      <c r="B55" s="66"/>
      <c r="C55" s="74" t="s">
        <v>315</v>
      </c>
      <c r="D55" s="39">
        <v>200</v>
      </c>
      <c r="E55" s="99"/>
      <c r="F55" s="55">
        <f>D55-E55</f>
        <v>200</v>
      </c>
    </row>
    <row r="56" spans="1:6" ht="22.5">
      <c r="A56" s="42" t="s">
        <v>317</v>
      </c>
      <c r="B56" s="66" t="s">
        <v>167</v>
      </c>
      <c r="C56" s="89" t="s">
        <v>316</v>
      </c>
      <c r="D56" s="90">
        <v>1973300</v>
      </c>
      <c r="E56" s="98">
        <v>31075.13</v>
      </c>
      <c r="F56" s="91">
        <f>IF(OR(D56="-",E56=D56),"-",D56-IF(E56="-",0,E56))</f>
        <v>1942224.87</v>
      </c>
    </row>
    <row r="57" spans="1:6">
      <c r="A57" s="42" t="s">
        <v>265</v>
      </c>
      <c r="B57" s="66"/>
      <c r="C57" s="74" t="s">
        <v>318</v>
      </c>
      <c r="D57" s="39">
        <v>1973300</v>
      </c>
      <c r="E57" s="99">
        <v>31075.13</v>
      </c>
      <c r="F57" s="55">
        <f>D57-E57</f>
        <v>1942224.87</v>
      </c>
    </row>
    <row r="58" spans="1:6" ht="33.75">
      <c r="A58" s="42" t="s">
        <v>171</v>
      </c>
      <c r="B58" s="66" t="s">
        <v>167</v>
      </c>
      <c r="C58" s="89" t="s">
        <v>319</v>
      </c>
      <c r="D58" s="90">
        <v>517200</v>
      </c>
      <c r="E58" s="98">
        <v>28675.3</v>
      </c>
      <c r="F58" s="91">
        <f t="shared" ref="F58:F69" si="4">IF(OR(D58="-",E58=D58),"-",D58-IF(E58="-",0,E58))</f>
        <v>488524.7</v>
      </c>
    </row>
    <row r="59" spans="1:6" ht="16.5" customHeight="1">
      <c r="A59" s="42" t="s">
        <v>269</v>
      </c>
      <c r="B59" s="66"/>
      <c r="C59" s="74" t="s">
        <v>320</v>
      </c>
      <c r="D59" s="39">
        <v>517200</v>
      </c>
      <c r="E59" s="99">
        <v>28675.3</v>
      </c>
      <c r="F59" s="55">
        <f t="shared" si="4"/>
        <v>488524.7</v>
      </c>
    </row>
    <row r="60" spans="1:6" ht="33.75">
      <c r="A60" s="42" t="s">
        <v>321</v>
      </c>
      <c r="B60" s="66" t="s">
        <v>167</v>
      </c>
      <c r="C60" s="89" t="s">
        <v>322</v>
      </c>
      <c r="D60" s="90">
        <v>459700</v>
      </c>
      <c r="E60" s="98" t="s">
        <v>54</v>
      </c>
      <c r="F60" s="91">
        <f t="shared" si="4"/>
        <v>459700</v>
      </c>
    </row>
    <row r="61" spans="1:6">
      <c r="A61" s="42" t="s">
        <v>265</v>
      </c>
      <c r="B61" s="66"/>
      <c r="C61" s="74" t="s">
        <v>323</v>
      </c>
      <c r="D61" s="39">
        <v>459700</v>
      </c>
      <c r="E61" s="99" t="s">
        <v>54</v>
      </c>
      <c r="F61" s="55">
        <f t="shared" si="4"/>
        <v>459700</v>
      </c>
    </row>
    <row r="62" spans="1:6" ht="35.25" customHeight="1">
      <c r="A62" s="42" t="s">
        <v>171</v>
      </c>
      <c r="B62" s="66" t="s">
        <v>167</v>
      </c>
      <c r="C62" s="89" t="s">
        <v>324</v>
      </c>
      <c r="D62" s="90">
        <v>138800</v>
      </c>
      <c r="E62" s="98" t="s">
        <v>54</v>
      </c>
      <c r="F62" s="91">
        <f t="shared" si="4"/>
        <v>138800</v>
      </c>
    </row>
    <row r="63" spans="1:6" ht="18.75" customHeight="1">
      <c r="A63" s="51" t="s">
        <v>269</v>
      </c>
      <c r="B63" s="100"/>
      <c r="C63" s="74" t="s">
        <v>325</v>
      </c>
      <c r="D63" s="39">
        <v>138800</v>
      </c>
      <c r="E63" s="99" t="s">
        <v>54</v>
      </c>
      <c r="F63" s="55">
        <f t="shared" si="4"/>
        <v>138800</v>
      </c>
    </row>
    <row r="64" spans="1:6" ht="33.75">
      <c r="A64" s="81" t="s">
        <v>180</v>
      </c>
      <c r="B64" s="82" t="s">
        <v>167</v>
      </c>
      <c r="C64" s="102" t="s">
        <v>326</v>
      </c>
      <c r="D64" s="103">
        <v>2146000</v>
      </c>
      <c r="E64" s="104">
        <v>289687.94</v>
      </c>
      <c r="F64" s="105">
        <f t="shared" si="4"/>
        <v>1856312.06</v>
      </c>
    </row>
    <row r="65" spans="1:6" ht="22.5">
      <c r="A65" s="42" t="s">
        <v>170</v>
      </c>
      <c r="B65" s="66" t="s">
        <v>167</v>
      </c>
      <c r="C65" s="89" t="s">
        <v>327</v>
      </c>
      <c r="D65" s="90">
        <v>1600000</v>
      </c>
      <c r="E65" s="98">
        <v>50310.25</v>
      </c>
      <c r="F65" s="91">
        <f t="shared" si="4"/>
        <v>1549689.75</v>
      </c>
    </row>
    <row r="66" spans="1:6" ht="16.5" customHeight="1">
      <c r="A66" s="42" t="s">
        <v>265</v>
      </c>
      <c r="B66" s="66"/>
      <c r="C66" s="74" t="s">
        <v>328</v>
      </c>
      <c r="D66" s="39">
        <v>1600000</v>
      </c>
      <c r="E66" s="99">
        <v>50310.25</v>
      </c>
      <c r="F66" s="55">
        <f t="shared" si="4"/>
        <v>1549689.75</v>
      </c>
    </row>
    <row r="67" spans="1:6" ht="33.75">
      <c r="A67" s="42" t="s">
        <v>171</v>
      </c>
      <c r="B67" s="66" t="s">
        <v>167</v>
      </c>
      <c r="C67" s="89" t="s">
        <v>329</v>
      </c>
      <c r="D67" s="90">
        <v>485000</v>
      </c>
      <c r="E67" s="98">
        <v>239176.45</v>
      </c>
      <c r="F67" s="91">
        <f t="shared" si="4"/>
        <v>245823.55</v>
      </c>
    </row>
    <row r="68" spans="1:6" ht="16.5" customHeight="1">
      <c r="A68" s="42" t="s">
        <v>269</v>
      </c>
      <c r="B68" s="66"/>
      <c r="C68" s="74" t="s">
        <v>330</v>
      </c>
      <c r="D68" s="39">
        <v>485000</v>
      </c>
      <c r="E68" s="99">
        <v>239176.45</v>
      </c>
      <c r="F68" s="55">
        <f t="shared" si="4"/>
        <v>245823.55</v>
      </c>
    </row>
    <row r="69" spans="1:6" ht="33.75">
      <c r="A69" s="42" t="s">
        <v>172</v>
      </c>
      <c r="B69" s="66" t="s">
        <v>167</v>
      </c>
      <c r="C69" s="89" t="s">
        <v>331</v>
      </c>
      <c r="D69" s="90">
        <v>11000</v>
      </c>
      <c r="E69" s="98" t="s">
        <v>54</v>
      </c>
      <c r="F69" s="91">
        <f t="shared" si="4"/>
        <v>11000</v>
      </c>
    </row>
    <row r="70" spans="1:6">
      <c r="A70" s="42" t="s">
        <v>273</v>
      </c>
      <c r="B70" s="66"/>
      <c r="C70" s="74" t="s">
        <v>332</v>
      </c>
      <c r="D70" s="39">
        <v>1000</v>
      </c>
      <c r="E70" s="99"/>
      <c r="F70" s="55">
        <f>D70-E70</f>
        <v>1000</v>
      </c>
    </row>
    <row r="71" spans="1:6">
      <c r="A71" s="42" t="s">
        <v>275</v>
      </c>
      <c r="B71" s="66"/>
      <c r="C71" s="74" t="s">
        <v>333</v>
      </c>
      <c r="D71" s="39">
        <v>10000</v>
      </c>
      <c r="E71" s="99"/>
      <c r="F71" s="55">
        <f>D71-E71</f>
        <v>10000</v>
      </c>
    </row>
    <row r="72" spans="1:6" ht="22.5">
      <c r="A72" s="42" t="s">
        <v>174</v>
      </c>
      <c r="B72" s="66" t="s">
        <v>167</v>
      </c>
      <c r="C72" s="89" t="s">
        <v>334</v>
      </c>
      <c r="D72" s="90">
        <v>50000</v>
      </c>
      <c r="E72" s="98">
        <v>201.24</v>
      </c>
      <c r="F72" s="91">
        <f t="shared" ref="F72:F103" si="5">IF(OR(D72="-",E72=D72),"-",D72-IF(E72="-",0,E72))</f>
        <v>49798.76</v>
      </c>
    </row>
    <row r="73" spans="1:6" ht="15" customHeight="1">
      <c r="A73" s="51" t="s">
        <v>276</v>
      </c>
      <c r="B73" s="100"/>
      <c r="C73" s="74" t="s">
        <v>335</v>
      </c>
      <c r="D73" s="39">
        <v>50000</v>
      </c>
      <c r="E73" s="99">
        <v>201.24</v>
      </c>
      <c r="F73" s="55">
        <f t="shared" si="5"/>
        <v>49798.76</v>
      </c>
    </row>
    <row r="74" spans="1:6" ht="20.25" customHeight="1">
      <c r="A74" s="81" t="s">
        <v>181</v>
      </c>
      <c r="B74" s="82" t="s">
        <v>167</v>
      </c>
      <c r="C74" s="83" t="s">
        <v>336</v>
      </c>
      <c r="D74" s="84">
        <v>2300000</v>
      </c>
      <c r="E74" s="85" t="s">
        <v>54</v>
      </c>
      <c r="F74" s="86">
        <f t="shared" si="5"/>
        <v>2300000</v>
      </c>
    </row>
    <row r="75" spans="1:6" ht="22.5">
      <c r="A75" s="42" t="s">
        <v>174</v>
      </c>
      <c r="B75" s="66" t="s">
        <v>167</v>
      </c>
      <c r="C75" s="89" t="s">
        <v>337</v>
      </c>
      <c r="D75" s="90">
        <v>2300000</v>
      </c>
      <c r="E75" s="98" t="s">
        <v>54</v>
      </c>
      <c r="F75" s="91">
        <f t="shared" si="5"/>
        <v>2300000</v>
      </c>
    </row>
    <row r="76" spans="1:6" ht="16.5" customHeight="1">
      <c r="A76" s="51" t="s">
        <v>277</v>
      </c>
      <c r="B76" s="100"/>
      <c r="C76" s="75" t="s">
        <v>338</v>
      </c>
      <c r="D76" s="40">
        <v>2300000</v>
      </c>
      <c r="E76" s="61" t="s">
        <v>54</v>
      </c>
      <c r="F76" s="43">
        <f t="shared" si="5"/>
        <v>2300000</v>
      </c>
    </row>
    <row r="77" spans="1:6" ht="20.25" customHeight="1">
      <c r="A77" s="81" t="s">
        <v>182</v>
      </c>
      <c r="B77" s="82" t="s">
        <v>167</v>
      </c>
      <c r="C77" s="102" t="s">
        <v>339</v>
      </c>
      <c r="D77" s="103">
        <v>500000</v>
      </c>
      <c r="E77" s="104" t="s">
        <v>54</v>
      </c>
      <c r="F77" s="105">
        <f t="shared" si="5"/>
        <v>500000</v>
      </c>
    </row>
    <row r="78" spans="1:6" ht="15.75" customHeight="1">
      <c r="A78" s="42" t="s">
        <v>183</v>
      </c>
      <c r="B78" s="66" t="s">
        <v>167</v>
      </c>
      <c r="C78" s="89" t="s">
        <v>340</v>
      </c>
      <c r="D78" s="90">
        <v>500000</v>
      </c>
      <c r="E78" s="98" t="s">
        <v>54</v>
      </c>
      <c r="F78" s="91">
        <f t="shared" si="5"/>
        <v>500000</v>
      </c>
    </row>
    <row r="79" spans="1:6" ht="18.75" customHeight="1">
      <c r="A79" s="51" t="s">
        <v>277</v>
      </c>
      <c r="B79" s="100"/>
      <c r="C79" s="74" t="s">
        <v>341</v>
      </c>
      <c r="D79" s="39">
        <v>500000</v>
      </c>
      <c r="E79" s="99" t="s">
        <v>54</v>
      </c>
      <c r="F79" s="55">
        <f t="shared" si="5"/>
        <v>500000</v>
      </c>
    </row>
    <row r="80" spans="1:6" ht="18" customHeight="1">
      <c r="A80" s="81" t="s">
        <v>184</v>
      </c>
      <c r="B80" s="82" t="s">
        <v>167</v>
      </c>
      <c r="C80" s="83" t="s">
        <v>342</v>
      </c>
      <c r="D80" s="84">
        <v>11708994.74</v>
      </c>
      <c r="E80" s="85">
        <v>241179.18</v>
      </c>
      <c r="F80" s="86">
        <f t="shared" si="5"/>
        <v>11467815.560000001</v>
      </c>
    </row>
    <row r="81" spans="1:6" ht="22.5">
      <c r="A81" s="42" t="s">
        <v>185</v>
      </c>
      <c r="B81" s="66" t="s">
        <v>167</v>
      </c>
      <c r="C81" s="89" t="s">
        <v>343</v>
      </c>
      <c r="D81" s="90">
        <v>300000</v>
      </c>
      <c r="E81" s="98" t="s">
        <v>54</v>
      </c>
      <c r="F81" s="91">
        <f t="shared" si="5"/>
        <v>300000</v>
      </c>
    </row>
    <row r="82" spans="1:6" ht="22.5">
      <c r="A82" s="42" t="s">
        <v>174</v>
      </c>
      <c r="B82" s="66" t="s">
        <v>167</v>
      </c>
      <c r="C82" s="75" t="s">
        <v>344</v>
      </c>
      <c r="D82" s="40">
        <v>300000</v>
      </c>
      <c r="E82" s="61" t="s">
        <v>54</v>
      </c>
      <c r="F82" s="43">
        <f t="shared" si="5"/>
        <v>300000</v>
      </c>
    </row>
    <row r="83" spans="1:6" ht="19.5" customHeight="1">
      <c r="A83" s="42" t="s">
        <v>277</v>
      </c>
      <c r="B83" s="66"/>
      <c r="C83" s="75" t="s">
        <v>345</v>
      </c>
      <c r="D83" s="40">
        <v>300000</v>
      </c>
      <c r="E83" s="61" t="s">
        <v>54</v>
      </c>
      <c r="F83" s="43">
        <f t="shared" si="5"/>
        <v>300000</v>
      </c>
    </row>
    <row r="84" spans="1:6" ht="22.5">
      <c r="A84" s="42" t="s">
        <v>186</v>
      </c>
      <c r="B84" s="66" t="s">
        <v>167</v>
      </c>
      <c r="C84" s="89" t="s">
        <v>346</v>
      </c>
      <c r="D84" s="90">
        <v>50000</v>
      </c>
      <c r="E84" s="98" t="s">
        <v>54</v>
      </c>
      <c r="F84" s="91">
        <f t="shared" si="5"/>
        <v>50000</v>
      </c>
    </row>
    <row r="85" spans="1:6" ht="22.5">
      <c r="A85" s="42" t="s">
        <v>174</v>
      </c>
      <c r="B85" s="66" t="s">
        <v>167</v>
      </c>
      <c r="C85" s="75" t="s">
        <v>347</v>
      </c>
      <c r="D85" s="40">
        <v>50000</v>
      </c>
      <c r="E85" s="61" t="s">
        <v>54</v>
      </c>
      <c r="F85" s="43">
        <f t="shared" si="5"/>
        <v>50000</v>
      </c>
    </row>
    <row r="86" spans="1:6" ht="16.5" customHeight="1">
      <c r="A86" s="42" t="s">
        <v>277</v>
      </c>
      <c r="B86" s="66"/>
      <c r="C86" s="75" t="s">
        <v>348</v>
      </c>
      <c r="D86" s="40">
        <v>50000</v>
      </c>
      <c r="E86" s="61" t="s">
        <v>54</v>
      </c>
      <c r="F86" s="43">
        <f t="shared" si="5"/>
        <v>50000</v>
      </c>
    </row>
    <row r="87" spans="1:6" ht="22.5">
      <c r="A87" s="42" t="s">
        <v>178</v>
      </c>
      <c r="B87" s="66" t="s">
        <v>167</v>
      </c>
      <c r="C87" s="89" t="s">
        <v>349</v>
      </c>
      <c r="D87" s="90">
        <v>1158994.74</v>
      </c>
      <c r="E87" s="98">
        <v>12820.18</v>
      </c>
      <c r="F87" s="91">
        <f t="shared" si="5"/>
        <v>1146174.56</v>
      </c>
    </row>
    <row r="88" spans="1:6" ht="22.5">
      <c r="A88" s="42" t="s">
        <v>179</v>
      </c>
      <c r="B88" s="66" t="s">
        <v>167</v>
      </c>
      <c r="C88" s="89" t="s">
        <v>350</v>
      </c>
      <c r="D88" s="90">
        <v>270000</v>
      </c>
      <c r="E88" s="98">
        <v>12000</v>
      </c>
      <c r="F88" s="91">
        <f t="shared" si="5"/>
        <v>258000</v>
      </c>
    </row>
    <row r="89" spans="1:6">
      <c r="A89" s="42" t="s">
        <v>276</v>
      </c>
      <c r="B89" s="66"/>
      <c r="C89" s="75" t="s">
        <v>351</v>
      </c>
      <c r="D89" s="40">
        <v>240000</v>
      </c>
      <c r="E89" s="61">
        <v>12000</v>
      </c>
      <c r="F89" s="43">
        <f t="shared" si="5"/>
        <v>228000</v>
      </c>
    </row>
    <row r="90" spans="1:6">
      <c r="A90" s="42" t="s">
        <v>287</v>
      </c>
      <c r="B90" s="66"/>
      <c r="C90" s="75" t="s">
        <v>352</v>
      </c>
      <c r="D90" s="40">
        <v>30000</v>
      </c>
      <c r="E90" s="61">
        <v>0</v>
      </c>
      <c r="F90" s="43">
        <f t="shared" si="5"/>
        <v>30000</v>
      </c>
    </row>
    <row r="91" spans="1:6" ht="25.5" customHeight="1">
      <c r="A91" s="42" t="s">
        <v>174</v>
      </c>
      <c r="B91" s="66" t="s">
        <v>167</v>
      </c>
      <c r="C91" s="89" t="s">
        <v>353</v>
      </c>
      <c r="D91" s="90">
        <v>586994.74</v>
      </c>
      <c r="E91" s="98">
        <v>820.18</v>
      </c>
      <c r="F91" s="91">
        <f t="shared" si="5"/>
        <v>586174.55999999994</v>
      </c>
    </row>
    <row r="92" spans="1:6" ht="15.75" customHeight="1">
      <c r="A92" s="42" t="s">
        <v>275</v>
      </c>
      <c r="B92" s="66"/>
      <c r="C92" s="74" t="s">
        <v>355</v>
      </c>
      <c r="D92" s="39">
        <v>10000</v>
      </c>
      <c r="E92" s="99">
        <v>0</v>
      </c>
      <c r="F92" s="55">
        <f t="shared" si="5"/>
        <v>10000</v>
      </c>
    </row>
    <row r="93" spans="1:6" ht="15.75" customHeight="1">
      <c r="A93" s="42" t="s">
        <v>313</v>
      </c>
      <c r="B93" s="66"/>
      <c r="C93" s="74" t="s">
        <v>356</v>
      </c>
      <c r="D93" s="39">
        <v>150000</v>
      </c>
      <c r="E93" s="99">
        <v>0</v>
      </c>
      <c r="F93" s="55">
        <f t="shared" si="5"/>
        <v>150000</v>
      </c>
    </row>
    <row r="94" spans="1:6" ht="15" customHeight="1">
      <c r="A94" s="42" t="s">
        <v>276</v>
      </c>
      <c r="B94" s="66"/>
      <c r="C94" s="74" t="s">
        <v>357</v>
      </c>
      <c r="D94" s="39">
        <v>356994.74</v>
      </c>
      <c r="E94" s="99">
        <v>0</v>
      </c>
      <c r="F94" s="55">
        <f t="shared" si="5"/>
        <v>356994.74</v>
      </c>
    </row>
    <row r="95" spans="1:6" ht="18" customHeight="1">
      <c r="A95" s="42" t="s">
        <v>277</v>
      </c>
      <c r="B95" s="66"/>
      <c r="C95" s="74" t="s">
        <v>358</v>
      </c>
      <c r="D95" s="39">
        <v>30000</v>
      </c>
      <c r="E95" s="99">
        <v>0</v>
      </c>
      <c r="F95" s="55">
        <f t="shared" si="5"/>
        <v>30000</v>
      </c>
    </row>
    <row r="96" spans="1:6" ht="17.25" customHeight="1">
      <c r="A96" s="42" t="s">
        <v>287</v>
      </c>
      <c r="B96" s="66"/>
      <c r="C96" s="74" t="s">
        <v>359</v>
      </c>
      <c r="D96" s="39">
        <v>10000</v>
      </c>
      <c r="E96" s="99">
        <v>0</v>
      </c>
      <c r="F96" s="55">
        <f t="shared" si="5"/>
        <v>10000</v>
      </c>
    </row>
    <row r="97" spans="1:6" ht="12" customHeight="1">
      <c r="A97" s="42" t="s">
        <v>288</v>
      </c>
      <c r="B97" s="66"/>
      <c r="C97" s="74" t="s">
        <v>360</v>
      </c>
      <c r="D97" s="39">
        <v>30000</v>
      </c>
      <c r="E97" s="99">
        <v>0</v>
      </c>
      <c r="F97" s="55">
        <f t="shared" si="5"/>
        <v>30000</v>
      </c>
    </row>
    <row r="98" spans="1:6" ht="18" customHeight="1">
      <c r="A98" s="42" t="s">
        <v>175</v>
      </c>
      <c r="B98" s="66" t="s">
        <v>167</v>
      </c>
      <c r="C98" s="89" t="s">
        <v>354</v>
      </c>
      <c r="D98" s="90">
        <v>100000</v>
      </c>
      <c r="E98" s="98" t="s">
        <v>54</v>
      </c>
      <c r="F98" s="91">
        <f t="shared" si="5"/>
        <v>100000</v>
      </c>
    </row>
    <row r="99" spans="1:6" ht="16.5" customHeight="1">
      <c r="A99" s="42" t="s">
        <v>277</v>
      </c>
      <c r="B99" s="66"/>
      <c r="C99" s="74" t="s">
        <v>361</v>
      </c>
      <c r="D99" s="39">
        <v>100000</v>
      </c>
      <c r="E99" s="99" t="s">
        <v>54</v>
      </c>
      <c r="F99" s="55">
        <f t="shared" si="5"/>
        <v>100000</v>
      </c>
    </row>
    <row r="100" spans="1:6" ht="78.75">
      <c r="A100" s="97" t="s">
        <v>187</v>
      </c>
      <c r="B100" s="66" t="s">
        <v>167</v>
      </c>
      <c r="C100" s="89" t="s">
        <v>362</v>
      </c>
      <c r="D100" s="90">
        <v>200000</v>
      </c>
      <c r="E100" s="98" t="s">
        <v>54</v>
      </c>
      <c r="F100" s="91">
        <f t="shared" si="5"/>
        <v>200000</v>
      </c>
    </row>
    <row r="101" spans="1:6">
      <c r="A101" s="42" t="s">
        <v>277</v>
      </c>
      <c r="B101" s="66"/>
      <c r="C101" s="74" t="s">
        <v>363</v>
      </c>
      <c r="D101" s="39">
        <v>200000</v>
      </c>
      <c r="E101" s="99" t="s">
        <v>54</v>
      </c>
      <c r="F101" s="55">
        <f t="shared" si="5"/>
        <v>200000</v>
      </c>
    </row>
    <row r="102" spans="1:6" ht="18.75" customHeight="1">
      <c r="A102" s="42" t="s">
        <v>176</v>
      </c>
      <c r="B102" s="66" t="s">
        <v>167</v>
      </c>
      <c r="C102" s="89" t="s">
        <v>364</v>
      </c>
      <c r="D102" s="90">
        <v>2000</v>
      </c>
      <c r="E102" s="98" t="s">
        <v>54</v>
      </c>
      <c r="F102" s="91">
        <f t="shared" si="5"/>
        <v>2000</v>
      </c>
    </row>
    <row r="103" spans="1:6" ht="18.75" customHeight="1">
      <c r="A103" s="42" t="s">
        <v>277</v>
      </c>
      <c r="B103" s="66"/>
      <c r="C103" s="74" t="s">
        <v>365</v>
      </c>
      <c r="D103" s="39">
        <v>2000</v>
      </c>
      <c r="E103" s="99" t="s">
        <v>54</v>
      </c>
      <c r="F103" s="55">
        <f t="shared" si="5"/>
        <v>2000</v>
      </c>
    </row>
    <row r="104" spans="1:6" ht="22.5">
      <c r="A104" s="42" t="s">
        <v>188</v>
      </c>
      <c r="B104" s="66" t="s">
        <v>167</v>
      </c>
      <c r="C104" s="89" t="s">
        <v>366</v>
      </c>
      <c r="D104" s="90">
        <v>10200000</v>
      </c>
      <c r="E104" s="98">
        <v>228359</v>
      </c>
      <c r="F104" s="91">
        <f t="shared" ref="F104:F135" si="6">IF(OR(D104="-",E104=D104),"-",D104-IF(E104="-",0,E104))</f>
        <v>9971641</v>
      </c>
    </row>
    <row r="105" spans="1:6" ht="17.25" customHeight="1">
      <c r="A105" s="42" t="s">
        <v>189</v>
      </c>
      <c r="B105" s="66" t="s">
        <v>167</v>
      </c>
      <c r="C105" s="89" t="s">
        <v>367</v>
      </c>
      <c r="D105" s="90">
        <v>8000000</v>
      </c>
      <c r="E105" s="98">
        <v>228359</v>
      </c>
      <c r="F105" s="91">
        <f t="shared" si="6"/>
        <v>7771641</v>
      </c>
    </row>
    <row r="106" spans="1:6" ht="17.25" customHeight="1">
      <c r="A106" s="42" t="s">
        <v>265</v>
      </c>
      <c r="B106" s="66"/>
      <c r="C106" s="74" t="s">
        <v>368</v>
      </c>
      <c r="D106" s="39">
        <v>8000000</v>
      </c>
      <c r="E106" s="99">
        <v>228359</v>
      </c>
      <c r="F106" s="55">
        <f t="shared" si="6"/>
        <v>7771641</v>
      </c>
    </row>
    <row r="107" spans="1:6" ht="33.75">
      <c r="A107" s="42" t="s">
        <v>190</v>
      </c>
      <c r="B107" s="66" t="s">
        <v>167</v>
      </c>
      <c r="C107" s="89" t="s">
        <v>369</v>
      </c>
      <c r="D107" s="90">
        <v>2200000</v>
      </c>
      <c r="E107" s="98" t="s">
        <v>54</v>
      </c>
      <c r="F107" s="91">
        <f t="shared" si="6"/>
        <v>2200000</v>
      </c>
    </row>
    <row r="108" spans="1:6" ht="15.75" customHeight="1">
      <c r="A108" s="51" t="s">
        <v>269</v>
      </c>
      <c r="B108" s="100"/>
      <c r="C108" s="75" t="s">
        <v>370</v>
      </c>
      <c r="D108" s="40">
        <v>2200000</v>
      </c>
      <c r="E108" s="61" t="s">
        <v>54</v>
      </c>
      <c r="F108" s="43">
        <f t="shared" si="6"/>
        <v>2200000</v>
      </c>
    </row>
    <row r="109" spans="1:6" ht="24.75" customHeight="1">
      <c r="A109" s="81" t="s">
        <v>191</v>
      </c>
      <c r="B109" s="82" t="s">
        <v>167</v>
      </c>
      <c r="C109" s="83" t="s">
        <v>371</v>
      </c>
      <c r="D109" s="84">
        <v>640000</v>
      </c>
      <c r="E109" s="85" t="s">
        <v>54</v>
      </c>
      <c r="F109" s="86">
        <f t="shared" si="6"/>
        <v>640000</v>
      </c>
    </row>
    <row r="110" spans="1:6" ht="22.5">
      <c r="A110" s="42" t="s">
        <v>192</v>
      </c>
      <c r="B110" s="66" t="s">
        <v>167</v>
      </c>
      <c r="C110" s="75" t="s">
        <v>372</v>
      </c>
      <c r="D110" s="40">
        <v>620000</v>
      </c>
      <c r="E110" s="61" t="s">
        <v>54</v>
      </c>
      <c r="F110" s="43">
        <f t="shared" si="6"/>
        <v>620000</v>
      </c>
    </row>
    <row r="111" spans="1:6" ht="22.5">
      <c r="A111" s="42" t="s">
        <v>170</v>
      </c>
      <c r="B111" s="66" t="s">
        <v>167</v>
      </c>
      <c r="C111" s="89" t="s">
        <v>373</v>
      </c>
      <c r="D111" s="90">
        <v>476100</v>
      </c>
      <c r="E111" s="98" t="s">
        <v>54</v>
      </c>
      <c r="F111" s="91">
        <f t="shared" si="6"/>
        <v>476100</v>
      </c>
    </row>
    <row r="112" spans="1:6" ht="17.25" customHeight="1">
      <c r="A112" s="42" t="s">
        <v>265</v>
      </c>
      <c r="B112" s="66"/>
      <c r="C112" s="74" t="s">
        <v>374</v>
      </c>
      <c r="D112" s="39">
        <v>476100</v>
      </c>
      <c r="E112" s="99" t="s">
        <v>54</v>
      </c>
      <c r="F112" s="55">
        <f t="shared" si="6"/>
        <v>476100</v>
      </c>
    </row>
    <row r="113" spans="1:6" ht="33.75">
      <c r="A113" s="42" t="s">
        <v>171</v>
      </c>
      <c r="B113" s="66" t="s">
        <v>167</v>
      </c>
      <c r="C113" s="89" t="s">
        <v>375</v>
      </c>
      <c r="D113" s="90">
        <v>143900</v>
      </c>
      <c r="E113" s="98" t="s">
        <v>54</v>
      </c>
      <c r="F113" s="91">
        <f t="shared" si="6"/>
        <v>143900</v>
      </c>
    </row>
    <row r="114" spans="1:6" ht="17.25" customHeight="1">
      <c r="A114" s="42" t="s">
        <v>269</v>
      </c>
      <c r="B114" s="66"/>
      <c r="C114" s="74" t="s">
        <v>376</v>
      </c>
      <c r="D114" s="39">
        <v>143900</v>
      </c>
      <c r="E114" s="99" t="s">
        <v>54</v>
      </c>
      <c r="F114" s="55">
        <f t="shared" si="6"/>
        <v>143900</v>
      </c>
    </row>
    <row r="115" spans="1:6" ht="33.75">
      <c r="A115" s="42" t="s">
        <v>193</v>
      </c>
      <c r="B115" s="66" t="s">
        <v>167</v>
      </c>
      <c r="C115" s="89" t="s">
        <v>377</v>
      </c>
      <c r="D115" s="90">
        <v>20000</v>
      </c>
      <c r="E115" s="98" t="s">
        <v>54</v>
      </c>
      <c r="F115" s="91">
        <f t="shared" si="6"/>
        <v>20000</v>
      </c>
    </row>
    <row r="116" spans="1:6" ht="33.75">
      <c r="A116" s="42" t="s">
        <v>172</v>
      </c>
      <c r="B116" s="66" t="s">
        <v>167</v>
      </c>
      <c r="C116" s="89" t="s">
        <v>379</v>
      </c>
      <c r="D116" s="90">
        <v>20000</v>
      </c>
      <c r="E116" s="98" t="s">
        <v>54</v>
      </c>
      <c r="F116" s="91">
        <f t="shared" si="6"/>
        <v>20000</v>
      </c>
    </row>
    <row r="117" spans="1:6" ht="15" customHeight="1">
      <c r="A117" s="51" t="s">
        <v>275</v>
      </c>
      <c r="B117" s="100"/>
      <c r="C117" s="74" t="s">
        <v>378</v>
      </c>
      <c r="D117" s="39">
        <v>20000</v>
      </c>
      <c r="E117" s="99" t="s">
        <v>54</v>
      </c>
      <c r="F117" s="55">
        <f t="shared" si="6"/>
        <v>20000</v>
      </c>
    </row>
    <row r="118" spans="1:6" ht="33.75">
      <c r="A118" s="81" t="s">
        <v>194</v>
      </c>
      <c r="B118" s="82" t="s">
        <v>167</v>
      </c>
      <c r="C118" s="102" t="s">
        <v>380</v>
      </c>
      <c r="D118" s="103">
        <v>11537000</v>
      </c>
      <c r="E118" s="104">
        <v>147456.71</v>
      </c>
      <c r="F118" s="105">
        <f t="shared" si="6"/>
        <v>11389543.289999999</v>
      </c>
    </row>
    <row r="119" spans="1:6" ht="33.75">
      <c r="A119" s="42" t="s">
        <v>195</v>
      </c>
      <c r="B119" s="66" t="s">
        <v>167</v>
      </c>
      <c r="C119" s="89" t="s">
        <v>381</v>
      </c>
      <c r="D119" s="90">
        <v>3085000</v>
      </c>
      <c r="E119" s="98">
        <v>529.16</v>
      </c>
      <c r="F119" s="91">
        <f t="shared" si="6"/>
        <v>3084470.84</v>
      </c>
    </row>
    <row r="120" spans="1:6" ht="22.5">
      <c r="A120" s="42" t="s">
        <v>179</v>
      </c>
      <c r="B120" s="66" t="s">
        <v>167</v>
      </c>
      <c r="C120" s="89" t="s">
        <v>382</v>
      </c>
      <c r="D120" s="90">
        <v>280000</v>
      </c>
      <c r="E120" s="98" t="s">
        <v>54</v>
      </c>
      <c r="F120" s="43">
        <f t="shared" si="6"/>
        <v>280000</v>
      </c>
    </row>
    <row r="121" spans="1:6">
      <c r="A121" s="42" t="s">
        <v>303</v>
      </c>
      <c r="B121" s="66"/>
      <c r="C121" s="75" t="s">
        <v>383</v>
      </c>
      <c r="D121" s="40">
        <v>130000</v>
      </c>
      <c r="E121" s="61">
        <v>0</v>
      </c>
      <c r="F121" s="43">
        <f>D121-E121</f>
        <v>130000</v>
      </c>
    </row>
    <row r="122" spans="1:6">
      <c r="A122" s="42" t="s">
        <v>287</v>
      </c>
      <c r="B122" s="66"/>
      <c r="C122" s="75" t="s">
        <v>384</v>
      </c>
      <c r="D122" s="40">
        <v>100000</v>
      </c>
      <c r="E122" s="61">
        <v>0</v>
      </c>
      <c r="F122" s="43">
        <f t="shared" ref="F122:F123" si="7">D122-E122</f>
        <v>100000</v>
      </c>
    </row>
    <row r="123" spans="1:6">
      <c r="A123" s="42" t="s">
        <v>288</v>
      </c>
      <c r="B123" s="66"/>
      <c r="C123" s="75" t="s">
        <v>385</v>
      </c>
      <c r="D123" s="40">
        <v>50000</v>
      </c>
      <c r="E123" s="61"/>
      <c r="F123" s="43">
        <f t="shared" si="7"/>
        <v>50000</v>
      </c>
    </row>
    <row r="124" spans="1:6" ht="22.5">
      <c r="A124" s="42" t="s">
        <v>174</v>
      </c>
      <c r="B124" s="66" t="s">
        <v>167</v>
      </c>
      <c r="C124" s="89" t="s">
        <v>386</v>
      </c>
      <c r="D124" s="90">
        <v>2805000</v>
      </c>
      <c r="E124" s="98">
        <v>529.16</v>
      </c>
      <c r="F124" s="91">
        <f>IF(OR(D124="-",E124=D124),"-",D124-IF(E124="-",0,E124))</f>
        <v>2804470.84</v>
      </c>
    </row>
    <row r="125" spans="1:6">
      <c r="A125" s="42" t="s">
        <v>313</v>
      </c>
      <c r="B125" s="66"/>
      <c r="C125" s="74" t="s">
        <v>387</v>
      </c>
      <c r="D125" s="39">
        <v>150000</v>
      </c>
      <c r="E125" s="99"/>
      <c r="F125" s="55">
        <f>D125-E125</f>
        <v>150000</v>
      </c>
    </row>
    <row r="126" spans="1:6">
      <c r="A126" s="42" t="s">
        <v>276</v>
      </c>
      <c r="B126" s="66"/>
      <c r="C126" s="74" t="s">
        <v>388</v>
      </c>
      <c r="D126" s="39">
        <v>1835000</v>
      </c>
      <c r="E126" s="99">
        <v>529.16</v>
      </c>
      <c r="F126" s="55">
        <f t="shared" ref="F126:F129" si="8">D126-E126</f>
        <v>1834470.84</v>
      </c>
    </row>
    <row r="127" spans="1:6">
      <c r="A127" s="42" t="s">
        <v>277</v>
      </c>
      <c r="B127" s="66"/>
      <c r="C127" s="74" t="s">
        <v>389</v>
      </c>
      <c r="D127" s="39">
        <v>400000</v>
      </c>
      <c r="E127" s="99"/>
      <c r="F127" s="55">
        <f t="shared" si="8"/>
        <v>400000</v>
      </c>
    </row>
    <row r="128" spans="1:6">
      <c r="A128" s="42" t="s">
        <v>287</v>
      </c>
      <c r="B128" s="66"/>
      <c r="C128" s="74" t="s">
        <v>390</v>
      </c>
      <c r="D128" s="39">
        <v>100000</v>
      </c>
      <c r="E128" s="99"/>
      <c r="F128" s="55">
        <f t="shared" si="8"/>
        <v>100000</v>
      </c>
    </row>
    <row r="129" spans="1:6">
      <c r="A129" s="42" t="s">
        <v>288</v>
      </c>
      <c r="B129" s="66"/>
      <c r="C129" s="74" t="s">
        <v>391</v>
      </c>
      <c r="D129" s="39">
        <v>320000</v>
      </c>
      <c r="E129" s="99"/>
      <c r="F129" s="55">
        <f t="shared" si="8"/>
        <v>320000</v>
      </c>
    </row>
    <row r="130" spans="1:6" ht="45">
      <c r="A130" s="42" t="s">
        <v>196</v>
      </c>
      <c r="B130" s="66" t="s">
        <v>167</v>
      </c>
      <c r="C130" s="89" t="s">
        <v>392</v>
      </c>
      <c r="D130" s="90">
        <v>54000</v>
      </c>
      <c r="E130" s="98" t="s">
        <v>54</v>
      </c>
      <c r="F130" s="91">
        <f>IF(OR(D130="-",E130=D130),"-",D130-IF(E130="-",0,E130))</f>
        <v>54000</v>
      </c>
    </row>
    <row r="131" spans="1:6" ht="22.5">
      <c r="A131" s="42" t="s">
        <v>174</v>
      </c>
      <c r="B131" s="66" t="s">
        <v>167</v>
      </c>
      <c r="C131" s="75" t="s">
        <v>393</v>
      </c>
      <c r="D131" s="40">
        <v>54000</v>
      </c>
      <c r="E131" s="61" t="s">
        <v>54</v>
      </c>
      <c r="F131" s="43">
        <f>IF(OR(D131="-",E131=D131),"-",D131-IF(E131="-",0,E131))</f>
        <v>54000</v>
      </c>
    </row>
    <row r="132" spans="1:6">
      <c r="A132" s="42" t="s">
        <v>313</v>
      </c>
      <c r="B132" s="66"/>
      <c r="C132" s="75" t="s">
        <v>396</v>
      </c>
      <c r="D132" s="40">
        <v>10000</v>
      </c>
      <c r="E132" s="61"/>
      <c r="F132" s="43">
        <f>D132-E132</f>
        <v>10000</v>
      </c>
    </row>
    <row r="133" spans="1:6">
      <c r="A133" s="42" t="s">
        <v>276</v>
      </c>
      <c r="B133" s="66"/>
      <c r="C133" s="75" t="s">
        <v>394</v>
      </c>
      <c r="D133" s="40">
        <v>20000</v>
      </c>
      <c r="E133" s="61"/>
      <c r="F133" s="43">
        <f t="shared" ref="F133:F134" si="9">D133-E133</f>
        <v>20000</v>
      </c>
    </row>
    <row r="134" spans="1:6">
      <c r="A134" s="42" t="s">
        <v>288</v>
      </c>
      <c r="B134" s="66"/>
      <c r="C134" s="75" t="s">
        <v>395</v>
      </c>
      <c r="D134" s="40">
        <v>24000</v>
      </c>
      <c r="E134" s="61">
        <v>0</v>
      </c>
      <c r="F134" s="43">
        <f t="shared" si="9"/>
        <v>24000</v>
      </c>
    </row>
    <row r="135" spans="1:6" ht="56.25">
      <c r="A135" s="42" t="s">
        <v>197</v>
      </c>
      <c r="B135" s="66" t="s">
        <v>167</v>
      </c>
      <c r="C135" s="89" t="s">
        <v>397</v>
      </c>
      <c r="D135" s="90">
        <v>180000</v>
      </c>
      <c r="E135" s="98" t="s">
        <v>54</v>
      </c>
      <c r="F135" s="91">
        <f>IF(OR(D135="-",E135=D135),"-",D135-IF(E135="-",0,E135))</f>
        <v>180000</v>
      </c>
    </row>
    <row r="136" spans="1:6" ht="22.5">
      <c r="A136" s="42" t="s">
        <v>174</v>
      </c>
      <c r="B136" s="66" t="s">
        <v>167</v>
      </c>
      <c r="C136" s="75" t="s">
        <v>398</v>
      </c>
      <c r="D136" s="40">
        <v>180000</v>
      </c>
      <c r="E136" s="61" t="s">
        <v>54</v>
      </c>
      <c r="F136" s="43">
        <f>IF(OR(D136="-",E136=D136),"-",D136-IF(E136="-",0,E136))</f>
        <v>180000</v>
      </c>
    </row>
    <row r="137" spans="1:6">
      <c r="A137" s="42" t="s">
        <v>276</v>
      </c>
      <c r="B137" s="66"/>
      <c r="C137" s="75" t="s">
        <v>399</v>
      </c>
      <c r="D137" s="40">
        <v>180000</v>
      </c>
      <c r="E137" s="61" t="s">
        <v>54</v>
      </c>
      <c r="F137" s="43">
        <f>IF(OR(D137="-",E137=D137),"-",D137-IF(E137="-",0,E137))</f>
        <v>180000</v>
      </c>
    </row>
    <row r="138" spans="1:6" ht="56.25">
      <c r="A138" s="42" t="s">
        <v>197</v>
      </c>
      <c r="B138" s="66" t="s">
        <v>167</v>
      </c>
      <c r="C138" s="89" t="s">
        <v>400</v>
      </c>
      <c r="D138" s="90">
        <v>818000</v>
      </c>
      <c r="E138" s="98" t="s">
        <v>54</v>
      </c>
      <c r="F138" s="91">
        <f>IF(OR(D138="-",E138=D138),"-",D138-IF(E138="-",0,E138))</f>
        <v>818000</v>
      </c>
    </row>
    <row r="139" spans="1:6" ht="22.5">
      <c r="A139" s="42" t="s">
        <v>174</v>
      </c>
      <c r="B139" s="66" t="s">
        <v>167</v>
      </c>
      <c r="C139" s="75" t="s">
        <v>401</v>
      </c>
      <c r="D139" s="40">
        <v>818000</v>
      </c>
      <c r="E139" s="61" t="s">
        <v>54</v>
      </c>
      <c r="F139" s="43">
        <f>IF(OR(D139="-",E139=D139),"-",D139-IF(E139="-",0,E139))</f>
        <v>818000</v>
      </c>
    </row>
    <row r="140" spans="1:6">
      <c r="A140" s="42" t="s">
        <v>313</v>
      </c>
      <c r="B140" s="66"/>
      <c r="C140" s="75" t="s">
        <v>402</v>
      </c>
      <c r="D140" s="40">
        <v>90000</v>
      </c>
      <c r="E140" s="61"/>
      <c r="F140" s="43">
        <f>D140-E140</f>
        <v>90000</v>
      </c>
    </row>
    <row r="141" spans="1:6">
      <c r="A141" s="42" t="s">
        <v>276</v>
      </c>
      <c r="B141" s="66"/>
      <c r="C141" s="75" t="s">
        <v>403</v>
      </c>
      <c r="D141" s="40">
        <v>728000</v>
      </c>
      <c r="E141" s="61"/>
      <c r="F141" s="43">
        <f>D141-E141</f>
        <v>728000</v>
      </c>
    </row>
    <row r="142" spans="1:6" ht="22.5">
      <c r="A142" s="42" t="s">
        <v>198</v>
      </c>
      <c r="B142" s="66" t="s">
        <v>167</v>
      </c>
      <c r="C142" s="89" t="s">
        <v>404</v>
      </c>
      <c r="D142" s="90">
        <v>7400000</v>
      </c>
      <c r="E142" s="98">
        <v>146927.54999999999</v>
      </c>
      <c r="F142" s="91">
        <f t="shared" ref="F142:F149" si="10">IF(OR(D142="-",E142=D142),"-",D142-IF(E142="-",0,E142))</f>
        <v>7253072.4500000002</v>
      </c>
    </row>
    <row r="143" spans="1:6">
      <c r="A143" s="42" t="s">
        <v>189</v>
      </c>
      <c r="B143" s="66" t="s">
        <v>167</v>
      </c>
      <c r="C143" s="89" t="s">
        <v>405</v>
      </c>
      <c r="D143" s="90">
        <v>5700000</v>
      </c>
      <c r="E143" s="98">
        <v>146927.54999999999</v>
      </c>
      <c r="F143" s="91">
        <f t="shared" si="10"/>
        <v>5553072.4500000002</v>
      </c>
    </row>
    <row r="144" spans="1:6">
      <c r="A144" s="42" t="s">
        <v>265</v>
      </c>
      <c r="B144" s="66"/>
      <c r="C144" s="74" t="s">
        <v>406</v>
      </c>
      <c r="D144" s="39">
        <v>5700000</v>
      </c>
      <c r="E144" s="99">
        <v>146927.54999999999</v>
      </c>
      <c r="F144" s="55">
        <f t="shared" si="10"/>
        <v>5553072.4500000002</v>
      </c>
    </row>
    <row r="145" spans="1:6" ht="33.75">
      <c r="A145" s="42" t="s">
        <v>190</v>
      </c>
      <c r="B145" s="66" t="s">
        <v>167</v>
      </c>
      <c r="C145" s="89" t="s">
        <v>407</v>
      </c>
      <c r="D145" s="90">
        <v>1700000</v>
      </c>
      <c r="E145" s="98" t="s">
        <v>54</v>
      </c>
      <c r="F145" s="91">
        <f t="shared" si="10"/>
        <v>1700000</v>
      </c>
    </row>
    <row r="146" spans="1:6">
      <c r="A146" s="51" t="s">
        <v>269</v>
      </c>
      <c r="B146" s="100"/>
      <c r="C146" s="74" t="s">
        <v>408</v>
      </c>
      <c r="D146" s="39">
        <v>1700000</v>
      </c>
      <c r="E146" s="99" t="s">
        <v>54</v>
      </c>
      <c r="F146" s="55">
        <f t="shared" si="10"/>
        <v>1700000</v>
      </c>
    </row>
    <row r="147" spans="1:6" ht="18.75" customHeight="1">
      <c r="A147" s="81" t="s">
        <v>199</v>
      </c>
      <c r="B147" s="82" t="s">
        <v>167</v>
      </c>
      <c r="C147" s="83" t="s">
        <v>409</v>
      </c>
      <c r="D147" s="84">
        <v>237000</v>
      </c>
      <c r="E147" s="85" t="s">
        <v>54</v>
      </c>
      <c r="F147" s="86">
        <f t="shared" si="10"/>
        <v>237000</v>
      </c>
    </row>
    <row r="148" spans="1:6" ht="22.5">
      <c r="A148" s="42" t="s">
        <v>200</v>
      </c>
      <c r="B148" s="66" t="s">
        <v>167</v>
      </c>
      <c r="C148" s="89" t="s">
        <v>410</v>
      </c>
      <c r="D148" s="90">
        <v>237000</v>
      </c>
      <c r="E148" s="98" t="s">
        <v>54</v>
      </c>
      <c r="F148" s="91">
        <f t="shared" si="10"/>
        <v>237000</v>
      </c>
    </row>
    <row r="149" spans="1:6" ht="22.5">
      <c r="A149" s="42" t="s">
        <v>174</v>
      </c>
      <c r="B149" s="66" t="s">
        <v>167</v>
      </c>
      <c r="C149" s="89" t="s">
        <v>411</v>
      </c>
      <c r="D149" s="90">
        <v>237000</v>
      </c>
      <c r="E149" s="98" t="s">
        <v>54</v>
      </c>
      <c r="F149" s="91">
        <f t="shared" si="10"/>
        <v>237000</v>
      </c>
    </row>
    <row r="150" spans="1:6">
      <c r="A150" s="42" t="s">
        <v>313</v>
      </c>
      <c r="B150" s="100"/>
      <c r="C150" s="75" t="s">
        <v>412</v>
      </c>
      <c r="D150" s="47">
        <v>10000</v>
      </c>
      <c r="E150" s="101">
        <v>0</v>
      </c>
      <c r="F150" s="49">
        <f>D150-E150</f>
        <v>10000</v>
      </c>
    </row>
    <row r="151" spans="1:6">
      <c r="A151" s="42" t="s">
        <v>276</v>
      </c>
      <c r="B151" s="100"/>
      <c r="C151" s="75" t="s">
        <v>413</v>
      </c>
      <c r="D151" s="47">
        <v>227000</v>
      </c>
      <c r="E151" s="101">
        <v>0</v>
      </c>
      <c r="F151" s="49">
        <f>D151-E151</f>
        <v>227000</v>
      </c>
    </row>
    <row r="152" spans="1:6" ht="18" customHeight="1">
      <c r="A152" s="81" t="s">
        <v>201</v>
      </c>
      <c r="B152" s="82" t="s">
        <v>167</v>
      </c>
      <c r="C152" s="83" t="s">
        <v>414</v>
      </c>
      <c r="D152" s="84">
        <v>145000</v>
      </c>
      <c r="E152" s="85" t="s">
        <v>54</v>
      </c>
      <c r="F152" s="86">
        <f t="shared" ref="F152:F173" si="11">IF(OR(D152="-",E152=D152),"-",D152-IF(E152="-",0,E152))</f>
        <v>145000</v>
      </c>
    </row>
    <row r="153" spans="1:6" ht="45">
      <c r="A153" s="42" t="s">
        <v>202</v>
      </c>
      <c r="B153" s="66" t="s">
        <v>167</v>
      </c>
      <c r="C153" s="89" t="s">
        <v>415</v>
      </c>
      <c r="D153" s="90">
        <v>145000</v>
      </c>
      <c r="E153" s="98" t="s">
        <v>54</v>
      </c>
      <c r="F153" s="91">
        <f t="shared" si="11"/>
        <v>145000</v>
      </c>
    </row>
    <row r="154" spans="1:6" ht="22.5">
      <c r="A154" s="51" t="s">
        <v>417</v>
      </c>
      <c r="B154" s="100"/>
      <c r="C154" s="74" t="s">
        <v>416</v>
      </c>
      <c r="D154" s="39">
        <v>145000</v>
      </c>
      <c r="E154" s="99" t="s">
        <v>54</v>
      </c>
      <c r="F154" s="55">
        <f t="shared" si="11"/>
        <v>145000</v>
      </c>
    </row>
    <row r="155" spans="1:6" ht="18.75" customHeight="1">
      <c r="A155" s="81" t="s">
        <v>203</v>
      </c>
      <c r="B155" s="82" t="s">
        <v>167</v>
      </c>
      <c r="C155" s="83" t="s">
        <v>418</v>
      </c>
      <c r="D155" s="84">
        <v>2500000</v>
      </c>
      <c r="E155" s="85" t="s">
        <v>54</v>
      </c>
      <c r="F155" s="86">
        <f t="shared" si="11"/>
        <v>2500000</v>
      </c>
    </row>
    <row r="156" spans="1:6" ht="22.5">
      <c r="A156" s="42" t="s">
        <v>174</v>
      </c>
      <c r="B156" s="66" t="s">
        <v>167</v>
      </c>
      <c r="C156" s="89" t="s">
        <v>419</v>
      </c>
      <c r="D156" s="90">
        <v>2500000</v>
      </c>
      <c r="E156" s="98" t="s">
        <v>54</v>
      </c>
      <c r="F156" s="91">
        <f t="shared" si="11"/>
        <v>2500000</v>
      </c>
    </row>
    <row r="157" spans="1:6" ht="18" customHeight="1">
      <c r="A157" s="51" t="s">
        <v>276</v>
      </c>
      <c r="B157" s="100"/>
      <c r="C157" s="75" t="s">
        <v>420</v>
      </c>
      <c r="D157" s="40">
        <v>2500000</v>
      </c>
      <c r="E157" s="61" t="s">
        <v>54</v>
      </c>
      <c r="F157" s="43">
        <f t="shared" si="11"/>
        <v>2500000</v>
      </c>
    </row>
    <row r="158" spans="1:6" ht="22.5" customHeight="1">
      <c r="A158" s="81" t="s">
        <v>204</v>
      </c>
      <c r="B158" s="82" t="s">
        <v>167</v>
      </c>
      <c r="C158" s="83" t="s">
        <v>421</v>
      </c>
      <c r="D158" s="84">
        <v>900000</v>
      </c>
      <c r="E158" s="85">
        <v>123500</v>
      </c>
      <c r="F158" s="86">
        <f t="shared" si="11"/>
        <v>776500</v>
      </c>
    </row>
    <row r="159" spans="1:6" ht="33.75">
      <c r="A159" s="42" t="s">
        <v>205</v>
      </c>
      <c r="B159" s="66" t="s">
        <v>167</v>
      </c>
      <c r="C159" s="89" t="s">
        <v>422</v>
      </c>
      <c r="D159" s="90">
        <v>50000</v>
      </c>
      <c r="E159" s="98" t="s">
        <v>54</v>
      </c>
      <c r="F159" s="91">
        <f t="shared" si="11"/>
        <v>50000</v>
      </c>
    </row>
    <row r="160" spans="1:6" ht="45">
      <c r="A160" s="42" t="s">
        <v>202</v>
      </c>
      <c r="B160" s="66" t="s">
        <v>167</v>
      </c>
      <c r="C160" s="75" t="s">
        <v>423</v>
      </c>
      <c r="D160" s="40">
        <v>50000</v>
      </c>
      <c r="E160" s="61" t="s">
        <v>54</v>
      </c>
      <c r="F160" s="43">
        <f t="shared" si="11"/>
        <v>50000</v>
      </c>
    </row>
    <row r="161" spans="1:6" ht="27.75" customHeight="1">
      <c r="A161" s="51" t="s">
        <v>417</v>
      </c>
      <c r="B161" s="66"/>
      <c r="C161" s="75" t="s">
        <v>424</v>
      </c>
      <c r="D161" s="40">
        <v>50000</v>
      </c>
      <c r="E161" s="61" t="s">
        <v>54</v>
      </c>
      <c r="F161" s="43">
        <f t="shared" si="11"/>
        <v>50000</v>
      </c>
    </row>
    <row r="162" spans="1:6" ht="22.5">
      <c r="A162" s="42" t="s">
        <v>178</v>
      </c>
      <c r="B162" s="66" t="s">
        <v>167</v>
      </c>
      <c r="C162" s="89" t="s">
        <v>425</v>
      </c>
      <c r="D162" s="90">
        <v>700000</v>
      </c>
      <c r="E162" s="98">
        <v>48500</v>
      </c>
      <c r="F162" s="91">
        <f t="shared" si="11"/>
        <v>651500</v>
      </c>
    </row>
    <row r="163" spans="1:6" ht="22.5">
      <c r="A163" s="42" t="s">
        <v>174</v>
      </c>
      <c r="B163" s="66" t="s">
        <v>167</v>
      </c>
      <c r="C163" s="75" t="s">
        <v>426</v>
      </c>
      <c r="D163" s="40">
        <v>700000</v>
      </c>
      <c r="E163" s="61">
        <v>48500</v>
      </c>
      <c r="F163" s="43">
        <f t="shared" si="11"/>
        <v>651500</v>
      </c>
    </row>
    <row r="164" spans="1:6" ht="17.25" customHeight="1">
      <c r="A164" s="42" t="s">
        <v>276</v>
      </c>
      <c r="B164" s="66"/>
      <c r="C164" s="75" t="s">
        <v>427</v>
      </c>
      <c r="D164" s="40">
        <v>700000</v>
      </c>
      <c r="E164" s="61">
        <v>48500</v>
      </c>
      <c r="F164" s="43">
        <f t="shared" si="11"/>
        <v>651500</v>
      </c>
    </row>
    <row r="165" spans="1:6" ht="22.5">
      <c r="A165" s="42" t="s">
        <v>188</v>
      </c>
      <c r="B165" s="66" t="s">
        <v>167</v>
      </c>
      <c r="C165" s="89" t="s">
        <v>428</v>
      </c>
      <c r="D165" s="90">
        <v>150000</v>
      </c>
      <c r="E165" s="98">
        <v>75000</v>
      </c>
      <c r="F165" s="91">
        <f t="shared" si="11"/>
        <v>75000</v>
      </c>
    </row>
    <row r="166" spans="1:6" ht="22.5">
      <c r="A166" s="42" t="s">
        <v>174</v>
      </c>
      <c r="B166" s="66" t="s">
        <v>167</v>
      </c>
      <c r="C166" s="75" t="s">
        <v>429</v>
      </c>
      <c r="D166" s="40">
        <v>150000</v>
      </c>
      <c r="E166" s="61">
        <v>75000</v>
      </c>
      <c r="F166" s="43">
        <f t="shared" si="11"/>
        <v>75000</v>
      </c>
    </row>
    <row r="167" spans="1:6" ht="20.25" customHeight="1">
      <c r="A167" s="42" t="s">
        <v>276</v>
      </c>
      <c r="B167" s="100"/>
      <c r="C167" s="75" t="s">
        <v>430</v>
      </c>
      <c r="D167" s="40">
        <v>150000</v>
      </c>
      <c r="E167" s="61">
        <v>75000</v>
      </c>
      <c r="F167" s="43">
        <f t="shared" si="11"/>
        <v>75000</v>
      </c>
    </row>
    <row r="168" spans="1:6" ht="18.75" customHeight="1">
      <c r="A168" s="81" t="s">
        <v>206</v>
      </c>
      <c r="B168" s="82" t="s">
        <v>167</v>
      </c>
      <c r="C168" s="83" t="s">
        <v>431</v>
      </c>
      <c r="D168" s="84">
        <v>83500000</v>
      </c>
      <c r="E168" s="85">
        <v>8700</v>
      </c>
      <c r="F168" s="86">
        <f t="shared" si="11"/>
        <v>83491300</v>
      </c>
    </row>
    <row r="169" spans="1:6" ht="39.75" customHeight="1">
      <c r="A169" s="42" t="s">
        <v>207</v>
      </c>
      <c r="B169" s="66" t="s">
        <v>167</v>
      </c>
      <c r="C169" s="89" t="s">
        <v>432</v>
      </c>
      <c r="D169" s="90">
        <v>1000000</v>
      </c>
      <c r="E169" s="98" t="s">
        <v>54</v>
      </c>
      <c r="F169" s="91">
        <f t="shared" si="11"/>
        <v>1000000</v>
      </c>
    </row>
    <row r="170" spans="1:6" ht="22.5">
      <c r="A170" s="42" t="s">
        <v>174</v>
      </c>
      <c r="B170" s="66" t="s">
        <v>167</v>
      </c>
      <c r="C170" s="75" t="s">
        <v>433</v>
      </c>
      <c r="D170" s="40">
        <v>1000000</v>
      </c>
      <c r="E170" s="61" t="s">
        <v>54</v>
      </c>
      <c r="F170" s="43">
        <f t="shared" si="11"/>
        <v>1000000</v>
      </c>
    </row>
    <row r="171" spans="1:6" ht="16.5" customHeight="1">
      <c r="A171" s="42" t="s">
        <v>312</v>
      </c>
      <c r="B171" s="66"/>
      <c r="C171" s="75" t="s">
        <v>434</v>
      </c>
      <c r="D171" s="40">
        <v>1000000</v>
      </c>
      <c r="E171" s="61" t="s">
        <v>54</v>
      </c>
      <c r="F171" s="43">
        <f t="shared" si="11"/>
        <v>1000000</v>
      </c>
    </row>
    <row r="172" spans="1:6" ht="45">
      <c r="A172" s="42" t="s">
        <v>208</v>
      </c>
      <c r="B172" s="66" t="s">
        <v>167</v>
      </c>
      <c r="C172" s="89" t="s">
        <v>435</v>
      </c>
      <c r="D172" s="90">
        <v>73300000</v>
      </c>
      <c r="E172" s="98">
        <v>8700</v>
      </c>
      <c r="F172" s="91">
        <f t="shared" si="11"/>
        <v>73291300</v>
      </c>
    </row>
    <row r="173" spans="1:6" ht="22.5">
      <c r="A173" s="42" t="s">
        <v>179</v>
      </c>
      <c r="B173" s="66" t="s">
        <v>167</v>
      </c>
      <c r="C173" s="89" t="s">
        <v>436</v>
      </c>
      <c r="D173" s="90">
        <v>1060000</v>
      </c>
      <c r="E173" s="98">
        <v>8700</v>
      </c>
      <c r="F173" s="91">
        <f t="shared" si="11"/>
        <v>1051300</v>
      </c>
    </row>
    <row r="174" spans="1:6">
      <c r="A174" s="42" t="s">
        <v>303</v>
      </c>
      <c r="B174" s="66"/>
      <c r="C174" s="75" t="s">
        <v>437</v>
      </c>
      <c r="D174" s="40">
        <v>160000</v>
      </c>
      <c r="E174" s="61"/>
      <c r="F174" s="43">
        <f>D174-E174</f>
        <v>160000</v>
      </c>
    </row>
    <row r="175" spans="1:6">
      <c r="A175" s="42" t="s">
        <v>313</v>
      </c>
      <c r="B175" s="66"/>
      <c r="C175" s="75" t="s">
        <v>438</v>
      </c>
      <c r="D175" s="40">
        <v>350000</v>
      </c>
      <c r="E175" s="61"/>
      <c r="F175" s="43">
        <f t="shared" ref="F175:F177" si="12">D175-E175</f>
        <v>350000</v>
      </c>
    </row>
    <row r="176" spans="1:6">
      <c r="A176" s="42" t="s">
        <v>276</v>
      </c>
      <c r="B176" s="66"/>
      <c r="C176" s="75" t="s">
        <v>439</v>
      </c>
      <c r="D176" s="40">
        <v>450000</v>
      </c>
      <c r="E176" s="61">
        <v>8700</v>
      </c>
      <c r="F176" s="43">
        <f t="shared" si="12"/>
        <v>441300</v>
      </c>
    </row>
    <row r="177" spans="1:6">
      <c r="A177" s="42" t="s">
        <v>287</v>
      </c>
      <c r="B177" s="66"/>
      <c r="C177" s="75" t="s">
        <v>440</v>
      </c>
      <c r="D177" s="40">
        <v>100000</v>
      </c>
      <c r="E177" s="61"/>
      <c r="F177" s="43">
        <f t="shared" si="12"/>
        <v>100000</v>
      </c>
    </row>
    <row r="178" spans="1:6" ht="22.5">
      <c r="A178" s="42" t="s">
        <v>174</v>
      </c>
      <c r="B178" s="66" t="s">
        <v>167</v>
      </c>
      <c r="C178" s="89" t="s">
        <v>441</v>
      </c>
      <c r="D178" s="90">
        <v>72240000</v>
      </c>
      <c r="E178" s="98" t="s">
        <v>54</v>
      </c>
      <c r="F178" s="91">
        <f>IF(OR(D178="-",E178=D178),"-",D178-IF(E178="-",0,E178))</f>
        <v>72240000</v>
      </c>
    </row>
    <row r="179" spans="1:6">
      <c r="A179" s="42" t="s">
        <v>312</v>
      </c>
      <c r="B179" s="66"/>
      <c r="C179" s="74" t="s">
        <v>442</v>
      </c>
      <c r="D179" s="39">
        <v>10000</v>
      </c>
      <c r="E179" s="99"/>
      <c r="F179" s="55">
        <f>D179-E179</f>
        <v>10000</v>
      </c>
    </row>
    <row r="180" spans="1:6">
      <c r="A180" s="42" t="s">
        <v>449</v>
      </c>
      <c r="B180" s="66"/>
      <c r="C180" s="74" t="s">
        <v>443</v>
      </c>
      <c r="D180" s="39">
        <v>50000</v>
      </c>
      <c r="E180" s="99"/>
      <c r="F180" s="55">
        <f t="shared" ref="F180:F185" si="13">D180-E180</f>
        <v>50000</v>
      </c>
    </row>
    <row r="181" spans="1:6">
      <c r="A181" s="42" t="s">
        <v>313</v>
      </c>
      <c r="B181" s="66"/>
      <c r="C181" s="74" t="s">
        <v>444</v>
      </c>
      <c r="D181" s="39">
        <v>55000000</v>
      </c>
      <c r="E181" s="99"/>
      <c r="F181" s="55">
        <f t="shared" si="13"/>
        <v>55000000</v>
      </c>
    </row>
    <row r="182" spans="1:6">
      <c r="A182" s="42" t="s">
        <v>276</v>
      </c>
      <c r="B182" s="66"/>
      <c r="C182" s="74" t="s">
        <v>445</v>
      </c>
      <c r="D182" s="39">
        <v>14950000</v>
      </c>
      <c r="E182" s="99"/>
      <c r="F182" s="55">
        <f t="shared" si="13"/>
        <v>14950000</v>
      </c>
    </row>
    <row r="183" spans="1:6">
      <c r="A183" s="42" t="s">
        <v>277</v>
      </c>
      <c r="B183" s="66"/>
      <c r="C183" s="74" t="s">
        <v>446</v>
      </c>
      <c r="D183" s="39">
        <v>230000</v>
      </c>
      <c r="E183" s="99"/>
      <c r="F183" s="55">
        <f t="shared" si="13"/>
        <v>230000</v>
      </c>
    </row>
    <row r="184" spans="1:6">
      <c r="A184" s="42" t="s">
        <v>287</v>
      </c>
      <c r="B184" s="66"/>
      <c r="C184" s="74" t="s">
        <v>447</v>
      </c>
      <c r="D184" s="39">
        <v>1000000</v>
      </c>
      <c r="E184" s="99"/>
      <c r="F184" s="55">
        <f t="shared" si="13"/>
        <v>1000000</v>
      </c>
    </row>
    <row r="185" spans="1:6">
      <c r="A185" s="42" t="s">
        <v>288</v>
      </c>
      <c r="B185" s="66"/>
      <c r="C185" s="74" t="s">
        <v>448</v>
      </c>
      <c r="D185" s="39">
        <v>1000000</v>
      </c>
      <c r="E185" s="99"/>
      <c r="F185" s="55">
        <f t="shared" si="13"/>
        <v>1000000</v>
      </c>
    </row>
    <row r="186" spans="1:6" ht="33.75">
      <c r="A186" s="42" t="s">
        <v>209</v>
      </c>
      <c r="B186" s="66" t="s">
        <v>167</v>
      </c>
      <c r="C186" s="89" t="s">
        <v>450</v>
      </c>
      <c r="D186" s="90">
        <v>4500000</v>
      </c>
      <c r="E186" s="98" t="s">
        <v>54</v>
      </c>
      <c r="F186" s="91">
        <f t="shared" ref="F186:F195" si="14">IF(OR(D186="-",E186=D186),"-",D186-IF(E186="-",0,E186))</f>
        <v>4500000</v>
      </c>
    </row>
    <row r="187" spans="1:6" ht="22.5">
      <c r="A187" s="42" t="s">
        <v>174</v>
      </c>
      <c r="B187" s="66" t="s">
        <v>167</v>
      </c>
      <c r="C187" s="89" t="s">
        <v>451</v>
      </c>
      <c r="D187" s="90">
        <v>4500000</v>
      </c>
      <c r="E187" s="98" t="s">
        <v>54</v>
      </c>
      <c r="F187" s="91">
        <f t="shared" si="14"/>
        <v>4500000</v>
      </c>
    </row>
    <row r="188" spans="1:6" ht="16.5" customHeight="1">
      <c r="A188" s="42" t="s">
        <v>287</v>
      </c>
      <c r="B188" s="66"/>
      <c r="C188" s="75" t="s">
        <v>452</v>
      </c>
      <c r="D188" s="40">
        <v>4500000</v>
      </c>
      <c r="E188" s="61" t="s">
        <v>54</v>
      </c>
      <c r="F188" s="43">
        <f t="shared" si="14"/>
        <v>4500000</v>
      </c>
    </row>
    <row r="189" spans="1:6" ht="33.75">
      <c r="A189" s="42" t="s">
        <v>210</v>
      </c>
      <c r="B189" s="66" t="s">
        <v>167</v>
      </c>
      <c r="C189" s="89" t="s">
        <v>453</v>
      </c>
      <c r="D189" s="90">
        <v>4700000</v>
      </c>
      <c r="E189" s="98" t="s">
        <v>54</v>
      </c>
      <c r="F189" s="91">
        <f t="shared" si="14"/>
        <v>4700000</v>
      </c>
    </row>
    <row r="190" spans="1:6" ht="22.5">
      <c r="A190" s="42" t="s">
        <v>174</v>
      </c>
      <c r="B190" s="66" t="s">
        <v>167</v>
      </c>
      <c r="C190" s="89" t="s">
        <v>454</v>
      </c>
      <c r="D190" s="90">
        <v>4700000</v>
      </c>
      <c r="E190" s="98" t="s">
        <v>54</v>
      </c>
      <c r="F190" s="91">
        <f t="shared" si="14"/>
        <v>4700000</v>
      </c>
    </row>
    <row r="191" spans="1:6">
      <c r="A191" s="42" t="s">
        <v>313</v>
      </c>
      <c r="B191" s="100"/>
      <c r="C191" s="75" t="s">
        <v>455</v>
      </c>
      <c r="D191" s="40">
        <v>3100000</v>
      </c>
      <c r="E191" s="61" t="s">
        <v>54</v>
      </c>
      <c r="F191" s="43">
        <f t="shared" si="14"/>
        <v>3100000</v>
      </c>
    </row>
    <row r="192" spans="1:6">
      <c r="A192" s="42" t="s">
        <v>276</v>
      </c>
      <c r="B192" s="100"/>
      <c r="C192" s="75" t="s">
        <v>456</v>
      </c>
      <c r="D192" s="47">
        <v>1600000</v>
      </c>
      <c r="E192" s="101"/>
      <c r="F192" s="43">
        <f t="shared" si="14"/>
        <v>1600000</v>
      </c>
    </row>
    <row r="193" spans="1:6" ht="18" customHeight="1">
      <c r="A193" s="81" t="s">
        <v>211</v>
      </c>
      <c r="B193" s="82" t="s">
        <v>167</v>
      </c>
      <c r="C193" s="83" t="s">
        <v>457</v>
      </c>
      <c r="D193" s="84">
        <v>670000</v>
      </c>
      <c r="E193" s="85" t="s">
        <v>54</v>
      </c>
      <c r="F193" s="86">
        <f t="shared" si="14"/>
        <v>670000</v>
      </c>
    </row>
    <row r="194" spans="1:6" ht="22.5">
      <c r="A194" s="42" t="s">
        <v>212</v>
      </c>
      <c r="B194" s="66" t="s">
        <v>167</v>
      </c>
      <c r="C194" s="89" t="s">
        <v>458</v>
      </c>
      <c r="D194" s="90">
        <v>420000</v>
      </c>
      <c r="E194" s="98" t="s">
        <v>54</v>
      </c>
      <c r="F194" s="91">
        <f t="shared" si="14"/>
        <v>420000</v>
      </c>
    </row>
    <row r="195" spans="1:6" ht="22.5">
      <c r="A195" s="42" t="s">
        <v>174</v>
      </c>
      <c r="B195" s="66" t="s">
        <v>167</v>
      </c>
      <c r="C195" s="89" t="s">
        <v>459</v>
      </c>
      <c r="D195" s="90">
        <v>420000</v>
      </c>
      <c r="E195" s="98" t="s">
        <v>54</v>
      </c>
      <c r="F195" s="91">
        <f t="shared" si="14"/>
        <v>420000</v>
      </c>
    </row>
    <row r="196" spans="1:6">
      <c r="A196" s="42" t="s">
        <v>276</v>
      </c>
      <c r="B196" s="66"/>
      <c r="C196" s="75" t="s">
        <v>460</v>
      </c>
      <c r="D196" s="40">
        <v>300000</v>
      </c>
      <c r="E196" s="61"/>
      <c r="F196" s="43">
        <f>D196-E196</f>
        <v>300000</v>
      </c>
    </row>
    <row r="197" spans="1:6">
      <c r="A197" s="42" t="s">
        <v>277</v>
      </c>
      <c r="B197" s="66"/>
      <c r="C197" s="75" t="s">
        <v>461</v>
      </c>
      <c r="D197" s="40">
        <v>120000</v>
      </c>
      <c r="E197" s="61"/>
      <c r="F197" s="43">
        <f>D197-E197</f>
        <v>120000</v>
      </c>
    </row>
    <row r="198" spans="1:6" ht="22.5">
      <c r="A198" s="42" t="s">
        <v>213</v>
      </c>
      <c r="B198" s="66" t="s">
        <v>167</v>
      </c>
      <c r="C198" s="89" t="s">
        <v>462</v>
      </c>
      <c r="D198" s="90">
        <v>250000</v>
      </c>
      <c r="E198" s="98" t="s">
        <v>54</v>
      </c>
      <c r="F198" s="91">
        <f>IF(OR(D198="-",E198=D198),"-",D198-IF(E198="-",0,E198))</f>
        <v>250000</v>
      </c>
    </row>
    <row r="199" spans="1:6" ht="22.5">
      <c r="A199" s="42" t="s">
        <v>174</v>
      </c>
      <c r="B199" s="66" t="s">
        <v>167</v>
      </c>
      <c r="C199" s="89" t="s">
        <v>463</v>
      </c>
      <c r="D199" s="90">
        <v>250000</v>
      </c>
      <c r="E199" s="98" t="s">
        <v>54</v>
      </c>
      <c r="F199" s="91">
        <f>IF(OR(D199="-",E199=D199),"-",D199-IF(E199="-",0,E199))</f>
        <v>250000</v>
      </c>
    </row>
    <row r="200" spans="1:6">
      <c r="A200" s="42" t="s">
        <v>276</v>
      </c>
      <c r="B200" s="100"/>
      <c r="C200" s="75" t="s">
        <v>464</v>
      </c>
      <c r="D200" s="47">
        <v>180000</v>
      </c>
      <c r="E200" s="101"/>
      <c r="F200" s="49">
        <f>D200-E200</f>
        <v>180000</v>
      </c>
    </row>
    <row r="201" spans="1:6">
      <c r="A201" s="42" t="s">
        <v>277</v>
      </c>
      <c r="B201" s="100"/>
      <c r="C201" s="75" t="s">
        <v>465</v>
      </c>
      <c r="D201" s="47">
        <v>30000</v>
      </c>
      <c r="E201" s="101"/>
      <c r="F201" s="49">
        <f t="shared" ref="F201:F202" si="15">D201-E201</f>
        <v>30000</v>
      </c>
    </row>
    <row r="202" spans="1:6">
      <c r="A202" s="51" t="s">
        <v>288</v>
      </c>
      <c r="B202" s="100"/>
      <c r="C202" s="75" t="s">
        <v>466</v>
      </c>
      <c r="D202" s="47">
        <v>40000</v>
      </c>
      <c r="E202" s="101"/>
      <c r="F202" s="49">
        <f t="shared" si="15"/>
        <v>40000</v>
      </c>
    </row>
    <row r="203" spans="1:6" ht="17.25" customHeight="1">
      <c r="A203" s="81" t="s">
        <v>214</v>
      </c>
      <c r="B203" s="82" t="s">
        <v>167</v>
      </c>
      <c r="C203" s="83" t="s">
        <v>467</v>
      </c>
      <c r="D203" s="84">
        <v>78530000</v>
      </c>
      <c r="E203" s="85">
        <v>270672.53999999998</v>
      </c>
      <c r="F203" s="86">
        <f t="shared" ref="F203:F208" si="16">IF(OR(D203="-",E203=D203),"-",D203-IF(E203="-",0,E203))</f>
        <v>78259327.459999993</v>
      </c>
    </row>
    <row r="204" spans="1:6" ht="22.5">
      <c r="A204" s="42" t="s">
        <v>215</v>
      </c>
      <c r="B204" s="66" t="s">
        <v>167</v>
      </c>
      <c r="C204" s="89" t="s">
        <v>216</v>
      </c>
      <c r="D204" s="90">
        <v>7130000</v>
      </c>
      <c r="E204" s="98">
        <v>9698.93</v>
      </c>
      <c r="F204" s="91">
        <f t="shared" si="16"/>
        <v>7120301.0700000003</v>
      </c>
    </row>
    <row r="205" spans="1:6" ht="22.5">
      <c r="A205" s="42" t="s">
        <v>217</v>
      </c>
      <c r="B205" s="66" t="s">
        <v>167</v>
      </c>
      <c r="C205" s="89" t="s">
        <v>468</v>
      </c>
      <c r="D205" s="90">
        <v>160000</v>
      </c>
      <c r="E205" s="98" t="s">
        <v>54</v>
      </c>
      <c r="F205" s="91">
        <f t="shared" si="16"/>
        <v>160000</v>
      </c>
    </row>
    <row r="206" spans="1:6">
      <c r="A206" s="42" t="s">
        <v>273</v>
      </c>
      <c r="B206" s="66"/>
      <c r="C206" s="74" t="s">
        <v>469</v>
      </c>
      <c r="D206" s="39">
        <v>124000</v>
      </c>
      <c r="E206" s="99" t="s">
        <v>54</v>
      </c>
      <c r="F206" s="55">
        <f t="shared" si="16"/>
        <v>124000</v>
      </c>
    </row>
    <row r="207" spans="1:6">
      <c r="A207" s="42" t="s">
        <v>275</v>
      </c>
      <c r="B207" s="66"/>
      <c r="C207" s="74" t="s">
        <v>470</v>
      </c>
      <c r="D207" s="39">
        <v>36000</v>
      </c>
      <c r="E207" s="99" t="s">
        <v>54</v>
      </c>
      <c r="F207" s="55">
        <f t="shared" si="16"/>
        <v>36000</v>
      </c>
    </row>
    <row r="208" spans="1:6" ht="22.5">
      <c r="A208" s="42" t="s">
        <v>179</v>
      </c>
      <c r="B208" s="66" t="s">
        <v>167</v>
      </c>
      <c r="C208" s="89" t="s">
        <v>471</v>
      </c>
      <c r="D208" s="90">
        <v>107000</v>
      </c>
      <c r="E208" s="98" t="s">
        <v>54</v>
      </c>
      <c r="F208" s="91">
        <f t="shared" si="16"/>
        <v>107000</v>
      </c>
    </row>
    <row r="209" spans="1:6">
      <c r="A209" s="42" t="s">
        <v>303</v>
      </c>
      <c r="B209" s="66"/>
      <c r="C209" s="74" t="s">
        <v>472</v>
      </c>
      <c r="D209" s="39">
        <v>40000</v>
      </c>
      <c r="E209" s="99"/>
      <c r="F209" s="55">
        <f>D209-E209</f>
        <v>40000</v>
      </c>
    </row>
    <row r="210" spans="1:6">
      <c r="A210" s="42" t="s">
        <v>313</v>
      </c>
      <c r="B210" s="66"/>
      <c r="C210" s="74" t="s">
        <v>473</v>
      </c>
      <c r="D210" s="39">
        <v>26000</v>
      </c>
      <c r="E210" s="99"/>
      <c r="F210" s="55">
        <f>D210-E210</f>
        <v>26000</v>
      </c>
    </row>
    <row r="211" spans="1:6">
      <c r="A211" s="42" t="s">
        <v>276</v>
      </c>
      <c r="B211" s="66"/>
      <c r="C211" s="74" t="s">
        <v>474</v>
      </c>
      <c r="D211" s="39">
        <v>3000</v>
      </c>
      <c r="E211" s="99"/>
      <c r="F211" s="55">
        <f t="shared" ref="F211:F213" si="17">D211-E211</f>
        <v>3000</v>
      </c>
    </row>
    <row r="212" spans="1:6">
      <c r="A212" s="42" t="s">
        <v>287</v>
      </c>
      <c r="B212" s="66"/>
      <c r="C212" s="74" t="s">
        <v>475</v>
      </c>
      <c r="D212" s="39">
        <v>4000</v>
      </c>
      <c r="E212" s="99"/>
      <c r="F212" s="55">
        <f t="shared" si="17"/>
        <v>4000</v>
      </c>
    </row>
    <row r="213" spans="1:6">
      <c r="A213" s="42" t="s">
        <v>288</v>
      </c>
      <c r="B213" s="66"/>
      <c r="C213" s="74" t="s">
        <v>476</v>
      </c>
      <c r="D213" s="39">
        <v>34000</v>
      </c>
      <c r="E213" s="99"/>
      <c r="F213" s="55">
        <f t="shared" si="17"/>
        <v>34000</v>
      </c>
    </row>
    <row r="214" spans="1:6" ht="22.5">
      <c r="A214" s="42" t="s">
        <v>174</v>
      </c>
      <c r="B214" s="66" t="s">
        <v>167</v>
      </c>
      <c r="C214" s="89" t="s">
        <v>477</v>
      </c>
      <c r="D214" s="90">
        <v>6863000</v>
      </c>
      <c r="E214" s="98">
        <v>9698.93</v>
      </c>
      <c r="F214" s="91">
        <f>IF(OR(D214="-",E214=D214),"-",D214-IF(E214="-",0,E214))</f>
        <v>6853301.0700000003</v>
      </c>
    </row>
    <row r="215" spans="1:6">
      <c r="A215" s="42" t="s">
        <v>275</v>
      </c>
      <c r="B215" s="66"/>
      <c r="C215" s="74" t="s">
        <v>478</v>
      </c>
      <c r="D215" s="39">
        <v>264000</v>
      </c>
      <c r="E215" s="99"/>
      <c r="F215" s="55">
        <f t="shared" ref="F215:F222" si="18">D215-E215</f>
        <v>264000</v>
      </c>
    </row>
    <row r="216" spans="1:6">
      <c r="A216" s="42" t="s">
        <v>312</v>
      </c>
      <c r="B216" s="66"/>
      <c r="C216" s="74" t="s">
        <v>479</v>
      </c>
      <c r="D216" s="39">
        <v>110000</v>
      </c>
      <c r="E216" s="99"/>
      <c r="F216" s="55">
        <f t="shared" si="18"/>
        <v>110000</v>
      </c>
    </row>
    <row r="217" spans="1:6">
      <c r="A217" s="42" t="s">
        <v>449</v>
      </c>
      <c r="B217" s="66"/>
      <c r="C217" s="74" t="s">
        <v>480</v>
      </c>
      <c r="D217" s="39">
        <v>561000</v>
      </c>
      <c r="E217" s="99"/>
      <c r="F217" s="55">
        <f t="shared" si="18"/>
        <v>561000</v>
      </c>
    </row>
    <row r="218" spans="1:6">
      <c r="A218" s="42" t="s">
        <v>313</v>
      </c>
      <c r="B218" s="66"/>
      <c r="C218" s="74" t="s">
        <v>481</v>
      </c>
      <c r="D218" s="39">
        <v>663000</v>
      </c>
      <c r="E218" s="99"/>
      <c r="F218" s="55">
        <f t="shared" si="18"/>
        <v>663000</v>
      </c>
    </row>
    <row r="219" spans="1:6">
      <c r="A219" s="42" t="s">
        <v>276</v>
      </c>
      <c r="B219" s="66"/>
      <c r="C219" s="74" t="s">
        <v>482</v>
      </c>
      <c r="D219" s="39">
        <v>4050000</v>
      </c>
      <c r="E219" s="99">
        <v>9698.93</v>
      </c>
      <c r="F219" s="55">
        <f t="shared" si="18"/>
        <v>4040301.07</v>
      </c>
    </row>
    <row r="220" spans="1:6">
      <c r="A220" s="42" t="s">
        <v>277</v>
      </c>
      <c r="B220" s="66"/>
      <c r="C220" s="74" t="s">
        <v>483</v>
      </c>
      <c r="D220" s="39">
        <v>772000</v>
      </c>
      <c r="E220" s="99"/>
      <c r="F220" s="55">
        <f t="shared" si="18"/>
        <v>772000</v>
      </c>
    </row>
    <row r="221" spans="1:6">
      <c r="A221" s="42" t="s">
        <v>287</v>
      </c>
      <c r="B221" s="66"/>
      <c r="C221" s="74" t="s">
        <v>484</v>
      </c>
      <c r="D221" s="39">
        <v>213000</v>
      </c>
      <c r="E221" s="99"/>
      <c r="F221" s="55">
        <f t="shared" si="18"/>
        <v>213000</v>
      </c>
    </row>
    <row r="222" spans="1:6">
      <c r="A222" s="42" t="s">
        <v>288</v>
      </c>
      <c r="B222" s="66"/>
      <c r="C222" s="74" t="s">
        <v>485</v>
      </c>
      <c r="D222" s="39">
        <v>230000</v>
      </c>
      <c r="E222" s="99"/>
      <c r="F222" s="55">
        <f t="shared" si="18"/>
        <v>230000</v>
      </c>
    </row>
    <row r="223" spans="1:6" ht="22.5">
      <c r="A223" s="42" t="s">
        <v>218</v>
      </c>
      <c r="B223" s="66" t="s">
        <v>167</v>
      </c>
      <c r="C223" s="89" t="s">
        <v>486</v>
      </c>
      <c r="D223" s="90">
        <v>60000000</v>
      </c>
      <c r="E223" s="98" t="s">
        <v>54</v>
      </c>
      <c r="F223" s="91">
        <f t="shared" ref="F223:F249" si="19">IF(OR(D223="-",E223=D223),"-",D223-IF(E223="-",0,E223))</f>
        <v>60000000</v>
      </c>
    </row>
    <row r="224" spans="1:6" ht="33.75">
      <c r="A224" s="42" t="s">
        <v>219</v>
      </c>
      <c r="B224" s="66" t="s">
        <v>167</v>
      </c>
      <c r="C224" s="89" t="s">
        <v>487</v>
      </c>
      <c r="D224" s="90">
        <v>60000000</v>
      </c>
      <c r="E224" s="98" t="s">
        <v>54</v>
      </c>
      <c r="F224" s="91">
        <f t="shared" si="19"/>
        <v>60000000</v>
      </c>
    </row>
    <row r="225" spans="1:6">
      <c r="A225" s="42" t="s">
        <v>287</v>
      </c>
      <c r="B225" s="66"/>
      <c r="C225" s="74" t="s">
        <v>488</v>
      </c>
      <c r="D225" s="39">
        <v>60000000</v>
      </c>
      <c r="E225" s="99" t="s">
        <v>54</v>
      </c>
      <c r="F225" s="55">
        <f t="shared" si="19"/>
        <v>60000000</v>
      </c>
    </row>
    <row r="226" spans="1:6" ht="22.5">
      <c r="A226" s="42" t="s">
        <v>220</v>
      </c>
      <c r="B226" s="66" t="s">
        <v>167</v>
      </c>
      <c r="C226" s="89" t="s">
        <v>489</v>
      </c>
      <c r="D226" s="90">
        <v>10352000</v>
      </c>
      <c r="E226" s="98">
        <v>260973.61</v>
      </c>
      <c r="F226" s="91">
        <f t="shared" si="19"/>
        <v>10091026.390000001</v>
      </c>
    </row>
    <row r="227" spans="1:6">
      <c r="A227" s="42" t="s">
        <v>189</v>
      </c>
      <c r="B227" s="66" t="s">
        <v>167</v>
      </c>
      <c r="C227" s="89" t="s">
        <v>490</v>
      </c>
      <c r="D227" s="90">
        <v>7894600</v>
      </c>
      <c r="E227" s="98">
        <v>260973.61</v>
      </c>
      <c r="F227" s="91">
        <f t="shared" si="19"/>
        <v>7633626.3899999997</v>
      </c>
    </row>
    <row r="228" spans="1:6">
      <c r="A228" s="42" t="s">
        <v>265</v>
      </c>
      <c r="B228" s="66"/>
      <c r="C228" s="74" t="s">
        <v>491</v>
      </c>
      <c r="D228" s="39">
        <v>7894600</v>
      </c>
      <c r="E228" s="99">
        <v>260973.61</v>
      </c>
      <c r="F228" s="55">
        <f t="shared" si="19"/>
        <v>7633626.3899999997</v>
      </c>
    </row>
    <row r="229" spans="1:6" ht="33.75">
      <c r="A229" s="42" t="s">
        <v>190</v>
      </c>
      <c r="B229" s="66" t="s">
        <v>167</v>
      </c>
      <c r="C229" s="89" t="s">
        <v>492</v>
      </c>
      <c r="D229" s="90">
        <v>2457400</v>
      </c>
      <c r="E229" s="98" t="s">
        <v>54</v>
      </c>
      <c r="F229" s="91">
        <f t="shared" si="19"/>
        <v>2457400</v>
      </c>
    </row>
    <row r="230" spans="1:6">
      <c r="A230" s="42" t="s">
        <v>269</v>
      </c>
      <c r="B230" s="66"/>
      <c r="C230" s="74" t="s">
        <v>493</v>
      </c>
      <c r="D230" s="39">
        <v>2457400</v>
      </c>
      <c r="E230" s="99" t="s">
        <v>54</v>
      </c>
      <c r="F230" s="55">
        <f t="shared" si="19"/>
        <v>2457400</v>
      </c>
    </row>
    <row r="231" spans="1:6">
      <c r="A231" s="42" t="s">
        <v>495</v>
      </c>
      <c r="B231" s="66" t="s">
        <v>167</v>
      </c>
      <c r="C231" s="89" t="s">
        <v>494</v>
      </c>
      <c r="D231" s="90">
        <v>1048000</v>
      </c>
      <c r="E231" s="98" t="s">
        <v>54</v>
      </c>
      <c r="F231" s="91">
        <f t="shared" si="19"/>
        <v>1048000</v>
      </c>
    </row>
    <row r="232" spans="1:6">
      <c r="A232" s="42" t="s">
        <v>189</v>
      </c>
      <c r="B232" s="66" t="s">
        <v>167</v>
      </c>
      <c r="C232" s="75" t="s">
        <v>496</v>
      </c>
      <c r="D232" s="40">
        <v>805400</v>
      </c>
      <c r="E232" s="61" t="s">
        <v>54</v>
      </c>
      <c r="F232" s="43">
        <f t="shared" si="19"/>
        <v>805400</v>
      </c>
    </row>
    <row r="233" spans="1:6">
      <c r="A233" s="42" t="s">
        <v>265</v>
      </c>
      <c r="B233" s="66"/>
      <c r="C233" s="75" t="s">
        <v>497</v>
      </c>
      <c r="D233" s="40">
        <v>805400</v>
      </c>
      <c r="E233" s="61" t="s">
        <v>54</v>
      </c>
      <c r="F233" s="43">
        <f t="shared" si="19"/>
        <v>805400</v>
      </c>
    </row>
    <row r="234" spans="1:6" ht="33.75">
      <c r="A234" s="42" t="s">
        <v>190</v>
      </c>
      <c r="B234" s="66" t="s">
        <v>167</v>
      </c>
      <c r="C234" s="89" t="s">
        <v>498</v>
      </c>
      <c r="D234" s="90">
        <v>242600</v>
      </c>
      <c r="E234" s="98" t="s">
        <v>54</v>
      </c>
      <c r="F234" s="91">
        <f t="shared" si="19"/>
        <v>242600</v>
      </c>
    </row>
    <row r="235" spans="1:6">
      <c r="A235" s="51" t="s">
        <v>269</v>
      </c>
      <c r="B235" s="100"/>
      <c r="C235" s="74" t="s">
        <v>499</v>
      </c>
      <c r="D235" s="39">
        <v>242600</v>
      </c>
      <c r="E235" s="99" t="s">
        <v>54</v>
      </c>
      <c r="F235" s="55">
        <f t="shared" si="19"/>
        <v>242600</v>
      </c>
    </row>
    <row r="236" spans="1:6">
      <c r="A236" s="81" t="s">
        <v>221</v>
      </c>
      <c r="B236" s="82" t="s">
        <v>167</v>
      </c>
      <c r="C236" s="83" t="s">
        <v>222</v>
      </c>
      <c r="D236" s="84">
        <v>1510000</v>
      </c>
      <c r="E236" s="85">
        <v>98000</v>
      </c>
      <c r="F236" s="86">
        <f t="shared" si="19"/>
        <v>1412000</v>
      </c>
    </row>
    <row r="237" spans="1:6" ht="45">
      <c r="A237" s="42" t="s">
        <v>223</v>
      </c>
      <c r="B237" s="66" t="s">
        <v>167</v>
      </c>
      <c r="C237" s="89" t="s">
        <v>500</v>
      </c>
      <c r="D237" s="90">
        <v>300000</v>
      </c>
      <c r="E237" s="98" t="s">
        <v>54</v>
      </c>
      <c r="F237" s="91">
        <f t="shared" si="19"/>
        <v>300000</v>
      </c>
    </row>
    <row r="238" spans="1:6">
      <c r="A238" s="42" t="s">
        <v>175</v>
      </c>
      <c r="B238" s="66" t="s">
        <v>167</v>
      </c>
      <c r="C238" s="89" t="s">
        <v>501</v>
      </c>
      <c r="D238" s="90">
        <v>300000</v>
      </c>
      <c r="E238" s="98" t="s">
        <v>54</v>
      </c>
      <c r="F238" s="91">
        <f t="shared" si="19"/>
        <v>300000</v>
      </c>
    </row>
    <row r="239" spans="1:6">
      <c r="A239" s="42" t="s">
        <v>277</v>
      </c>
      <c r="B239" s="66"/>
      <c r="C239" s="75" t="s">
        <v>502</v>
      </c>
      <c r="D239" s="40">
        <v>300000</v>
      </c>
      <c r="E239" s="61" t="s">
        <v>54</v>
      </c>
      <c r="F239" s="43">
        <f t="shared" si="19"/>
        <v>300000</v>
      </c>
    </row>
    <row r="240" spans="1:6" ht="45">
      <c r="A240" s="42" t="s">
        <v>224</v>
      </c>
      <c r="B240" s="66" t="s">
        <v>167</v>
      </c>
      <c r="C240" s="89" t="s">
        <v>503</v>
      </c>
      <c r="D240" s="90">
        <v>150000</v>
      </c>
      <c r="E240" s="98" t="s">
        <v>54</v>
      </c>
      <c r="F240" s="91">
        <f t="shared" si="19"/>
        <v>150000</v>
      </c>
    </row>
    <row r="241" spans="1:6" ht="22.5">
      <c r="A241" s="42" t="s">
        <v>174</v>
      </c>
      <c r="B241" s="66" t="s">
        <v>167</v>
      </c>
      <c r="C241" s="89" t="s">
        <v>504</v>
      </c>
      <c r="D241" s="90">
        <v>150000</v>
      </c>
      <c r="E241" s="98" t="s">
        <v>54</v>
      </c>
      <c r="F241" s="91">
        <f t="shared" si="19"/>
        <v>150000</v>
      </c>
    </row>
    <row r="242" spans="1:6">
      <c r="A242" s="42" t="s">
        <v>277</v>
      </c>
      <c r="B242" s="66"/>
      <c r="C242" s="74" t="s">
        <v>505</v>
      </c>
      <c r="D242" s="39">
        <v>150000</v>
      </c>
      <c r="E242" s="99" t="s">
        <v>54</v>
      </c>
      <c r="F242" s="55">
        <f t="shared" si="19"/>
        <v>150000</v>
      </c>
    </row>
    <row r="243" spans="1:6" ht="22.5">
      <c r="A243" s="42" t="s">
        <v>225</v>
      </c>
      <c r="B243" s="66" t="s">
        <v>167</v>
      </c>
      <c r="C243" s="89" t="s">
        <v>506</v>
      </c>
      <c r="D243" s="90">
        <v>310000</v>
      </c>
      <c r="E243" s="98" t="s">
        <v>54</v>
      </c>
      <c r="F243" s="91">
        <f t="shared" si="19"/>
        <v>310000</v>
      </c>
    </row>
    <row r="244" spans="1:6" ht="22.5">
      <c r="A244" s="42" t="s">
        <v>174</v>
      </c>
      <c r="B244" s="66" t="s">
        <v>167</v>
      </c>
      <c r="C244" s="89" t="s">
        <v>507</v>
      </c>
      <c r="D244" s="90">
        <v>110000</v>
      </c>
      <c r="E244" s="98" t="s">
        <v>54</v>
      </c>
      <c r="F244" s="91">
        <f t="shared" si="19"/>
        <v>110000</v>
      </c>
    </row>
    <row r="245" spans="1:6">
      <c r="A245" s="42" t="s">
        <v>276</v>
      </c>
      <c r="B245" s="66"/>
      <c r="C245" s="74" t="s">
        <v>508</v>
      </c>
      <c r="D245" s="39">
        <v>110000</v>
      </c>
      <c r="E245" s="99" t="s">
        <v>54</v>
      </c>
      <c r="F245" s="55">
        <f t="shared" si="19"/>
        <v>110000</v>
      </c>
    </row>
    <row r="246" spans="1:6" ht="14.25" customHeight="1">
      <c r="A246" s="42" t="s">
        <v>175</v>
      </c>
      <c r="B246" s="66" t="s">
        <v>167</v>
      </c>
      <c r="C246" s="89" t="s">
        <v>509</v>
      </c>
      <c r="D246" s="90">
        <v>200000</v>
      </c>
      <c r="E246" s="98" t="s">
        <v>54</v>
      </c>
      <c r="F246" s="91">
        <f t="shared" si="19"/>
        <v>200000</v>
      </c>
    </row>
    <row r="247" spans="1:6" ht="15.75" customHeight="1">
      <c r="A247" s="42" t="s">
        <v>277</v>
      </c>
      <c r="B247" s="66"/>
      <c r="C247" s="74" t="s">
        <v>510</v>
      </c>
      <c r="D247" s="39">
        <v>200000</v>
      </c>
      <c r="E247" s="99" t="s">
        <v>54</v>
      </c>
      <c r="F247" s="55">
        <f t="shared" si="19"/>
        <v>200000</v>
      </c>
    </row>
    <row r="248" spans="1:6" ht="22.5">
      <c r="A248" s="42" t="s">
        <v>226</v>
      </c>
      <c r="B248" s="66" t="s">
        <v>167</v>
      </c>
      <c r="C248" s="89" t="s">
        <v>511</v>
      </c>
      <c r="D248" s="90">
        <v>350000</v>
      </c>
      <c r="E248" s="98">
        <v>98000</v>
      </c>
      <c r="F248" s="91">
        <f t="shared" si="19"/>
        <v>252000</v>
      </c>
    </row>
    <row r="249" spans="1:6" ht="22.5">
      <c r="A249" s="42" t="s">
        <v>174</v>
      </c>
      <c r="B249" s="66" t="s">
        <v>167</v>
      </c>
      <c r="C249" s="89" t="s">
        <v>512</v>
      </c>
      <c r="D249" s="90">
        <v>350000</v>
      </c>
      <c r="E249" s="98">
        <v>98000</v>
      </c>
      <c r="F249" s="91">
        <f t="shared" si="19"/>
        <v>252000</v>
      </c>
    </row>
    <row r="250" spans="1:6">
      <c r="A250" s="42" t="s">
        <v>276</v>
      </c>
      <c r="B250" s="66"/>
      <c r="C250" s="75" t="s">
        <v>513</v>
      </c>
      <c r="D250" s="40">
        <v>120000</v>
      </c>
      <c r="E250" s="61"/>
      <c r="F250" s="43">
        <f>D250-E250</f>
        <v>120000</v>
      </c>
    </row>
    <row r="251" spans="1:6">
      <c r="A251" s="42" t="s">
        <v>277</v>
      </c>
      <c r="B251" s="66"/>
      <c r="C251" s="75" t="s">
        <v>514</v>
      </c>
      <c r="D251" s="40">
        <v>220000</v>
      </c>
      <c r="E251" s="61">
        <v>98000</v>
      </c>
      <c r="F251" s="43">
        <f t="shared" ref="F251:F252" si="20">D251-E251</f>
        <v>122000</v>
      </c>
    </row>
    <row r="252" spans="1:6">
      <c r="A252" s="42" t="s">
        <v>288</v>
      </c>
      <c r="B252" s="66"/>
      <c r="C252" s="75" t="s">
        <v>515</v>
      </c>
      <c r="D252" s="40">
        <v>10000</v>
      </c>
      <c r="E252" s="61"/>
      <c r="F252" s="43">
        <f t="shared" si="20"/>
        <v>10000</v>
      </c>
    </row>
    <row r="253" spans="1:6" ht="45">
      <c r="A253" s="42" t="s">
        <v>227</v>
      </c>
      <c r="B253" s="66" t="s">
        <v>167</v>
      </c>
      <c r="C253" s="89" t="s">
        <v>516</v>
      </c>
      <c r="D253" s="90">
        <v>400000</v>
      </c>
      <c r="E253" s="98" t="s">
        <v>54</v>
      </c>
      <c r="F253" s="91">
        <f t="shared" ref="F253:F258" si="21">IF(OR(D253="-",E253=D253),"-",D253-IF(E253="-",0,E253))</f>
        <v>400000</v>
      </c>
    </row>
    <row r="254" spans="1:6" ht="14.25" customHeight="1">
      <c r="A254" s="42" t="s">
        <v>228</v>
      </c>
      <c r="B254" s="66" t="s">
        <v>167</v>
      </c>
      <c r="C254" s="75" t="s">
        <v>517</v>
      </c>
      <c r="D254" s="40">
        <v>400000</v>
      </c>
      <c r="E254" s="61" t="s">
        <v>54</v>
      </c>
      <c r="F254" s="43">
        <f t="shared" si="21"/>
        <v>400000</v>
      </c>
    </row>
    <row r="255" spans="1:6" ht="14.25" customHeight="1">
      <c r="A255" s="42" t="s">
        <v>277</v>
      </c>
      <c r="B255" s="100"/>
      <c r="C255" s="75" t="s">
        <v>518</v>
      </c>
      <c r="D255" s="40">
        <v>400000</v>
      </c>
      <c r="E255" s="61" t="s">
        <v>54</v>
      </c>
      <c r="F255" s="43">
        <f t="shared" si="21"/>
        <v>400000</v>
      </c>
    </row>
    <row r="256" spans="1:6" ht="22.5">
      <c r="A256" s="81" t="s">
        <v>229</v>
      </c>
      <c r="B256" s="82" t="s">
        <v>167</v>
      </c>
      <c r="C256" s="83" t="s">
        <v>520</v>
      </c>
      <c r="D256" s="84">
        <v>1559000</v>
      </c>
      <c r="E256" s="85" t="s">
        <v>54</v>
      </c>
      <c r="F256" s="86">
        <f t="shared" si="21"/>
        <v>1559000</v>
      </c>
    </row>
    <row r="257" spans="1:6" ht="33.75">
      <c r="A257" s="42" t="s">
        <v>230</v>
      </c>
      <c r="B257" s="66" t="s">
        <v>167</v>
      </c>
      <c r="C257" s="89" t="s">
        <v>519</v>
      </c>
      <c r="D257" s="90">
        <v>1559000</v>
      </c>
      <c r="E257" s="98" t="s">
        <v>54</v>
      </c>
      <c r="F257" s="91">
        <f t="shared" si="21"/>
        <v>1559000</v>
      </c>
    </row>
    <row r="258" spans="1:6" ht="22.5">
      <c r="A258" s="42" t="s">
        <v>174</v>
      </c>
      <c r="B258" s="66" t="s">
        <v>167</v>
      </c>
      <c r="C258" s="89" t="s">
        <v>521</v>
      </c>
      <c r="D258" s="90">
        <v>1559000</v>
      </c>
      <c r="E258" s="98" t="s">
        <v>54</v>
      </c>
      <c r="F258" s="91">
        <f t="shared" si="21"/>
        <v>1559000</v>
      </c>
    </row>
    <row r="259" spans="1:6">
      <c r="A259" s="42" t="s">
        <v>275</v>
      </c>
      <c r="B259" s="66"/>
      <c r="C259" s="74" t="s">
        <v>522</v>
      </c>
      <c r="D259" s="39">
        <v>13000</v>
      </c>
      <c r="E259" s="99"/>
      <c r="F259" s="55">
        <f>D259-E258:E259</f>
        <v>13000</v>
      </c>
    </row>
    <row r="260" spans="1:6">
      <c r="A260" s="42" t="s">
        <v>449</v>
      </c>
      <c r="B260" s="66"/>
      <c r="C260" s="74" t="s">
        <v>523</v>
      </c>
      <c r="D260" s="39">
        <v>390000</v>
      </c>
      <c r="E260" s="99"/>
      <c r="F260" s="55">
        <f>D260-E259:E260</f>
        <v>390000</v>
      </c>
    </row>
    <row r="261" spans="1:6">
      <c r="A261" s="42" t="s">
        <v>276</v>
      </c>
      <c r="B261" s="66"/>
      <c r="C261" s="74" t="s">
        <v>524</v>
      </c>
      <c r="D261" s="39">
        <v>330000</v>
      </c>
      <c r="E261" s="99"/>
      <c r="F261" s="55">
        <f t="shared" ref="F261:F264" si="22">D261-E260:E261</f>
        <v>330000</v>
      </c>
    </row>
    <row r="262" spans="1:6">
      <c r="A262" s="42" t="s">
        <v>277</v>
      </c>
      <c r="B262" s="66"/>
      <c r="C262" s="74" t="s">
        <v>525</v>
      </c>
      <c r="D262" s="39">
        <v>720000</v>
      </c>
      <c r="E262" s="99"/>
      <c r="F262" s="55">
        <f t="shared" si="22"/>
        <v>720000</v>
      </c>
    </row>
    <row r="263" spans="1:6">
      <c r="A263" s="42" t="s">
        <v>287</v>
      </c>
      <c r="B263" s="66"/>
      <c r="C263" s="74" t="s">
        <v>526</v>
      </c>
      <c r="D263" s="39">
        <v>6000</v>
      </c>
      <c r="E263" s="99"/>
      <c r="F263" s="55">
        <f t="shared" si="22"/>
        <v>6000</v>
      </c>
    </row>
    <row r="264" spans="1:6" ht="13.5" thickBot="1">
      <c r="A264" s="42" t="s">
        <v>288</v>
      </c>
      <c r="B264" s="66"/>
      <c r="C264" s="74" t="s">
        <v>527</v>
      </c>
      <c r="D264" s="39">
        <v>100000</v>
      </c>
      <c r="E264" s="99"/>
      <c r="F264" s="55">
        <f t="shared" si="22"/>
        <v>100000</v>
      </c>
    </row>
    <row r="265" spans="1:6" ht="16.5" customHeight="1" thickBot="1">
      <c r="A265" s="115" t="s">
        <v>231</v>
      </c>
      <c r="B265" s="116" t="s">
        <v>232</v>
      </c>
      <c r="C265" s="79" t="s">
        <v>168</v>
      </c>
      <c r="D265" s="106">
        <v>-213494.74</v>
      </c>
      <c r="E265" s="106">
        <v>9318937.4399999995</v>
      </c>
      <c r="F265" s="65" t="s">
        <v>233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265">
    <cfRule type="cellIs" dxfId="10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zoomScaleNormal="100" workbookViewId="0">
      <selection activeCell="C32" sqref="C32:C33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42" t="s">
        <v>19</v>
      </c>
      <c r="B1" s="142"/>
      <c r="C1" s="142"/>
      <c r="D1" s="142"/>
      <c r="E1" s="142"/>
      <c r="F1" s="142"/>
    </row>
    <row r="2" spans="1:6" ht="13.35" customHeight="1">
      <c r="A2" s="134" t="s">
        <v>28</v>
      </c>
      <c r="B2" s="134"/>
      <c r="C2" s="134"/>
      <c r="D2" s="134"/>
      <c r="E2" s="134"/>
      <c r="F2" s="13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7" t="s">
        <v>4</v>
      </c>
      <c r="B4" s="120" t="s">
        <v>11</v>
      </c>
      <c r="C4" s="138" t="s">
        <v>26</v>
      </c>
      <c r="D4" s="123" t="s">
        <v>17</v>
      </c>
      <c r="E4" s="123" t="s">
        <v>12</v>
      </c>
      <c r="F4" s="126" t="s">
        <v>15</v>
      </c>
    </row>
    <row r="5" spans="1:6" ht="5.0999999999999996" customHeight="1">
      <c r="A5" s="118"/>
      <c r="B5" s="121"/>
      <c r="C5" s="139"/>
      <c r="D5" s="124"/>
      <c r="E5" s="124"/>
      <c r="F5" s="127"/>
    </row>
    <row r="6" spans="1:6" ht="6" customHeight="1">
      <c r="A6" s="118"/>
      <c r="B6" s="121"/>
      <c r="C6" s="139"/>
      <c r="D6" s="124"/>
      <c r="E6" s="124"/>
      <c r="F6" s="127"/>
    </row>
    <row r="7" spans="1:6" ht="5.0999999999999996" customHeight="1">
      <c r="A7" s="118"/>
      <c r="B7" s="121"/>
      <c r="C7" s="139"/>
      <c r="D7" s="124"/>
      <c r="E7" s="124"/>
      <c r="F7" s="127"/>
    </row>
    <row r="8" spans="1:6" ht="6" customHeight="1">
      <c r="A8" s="118"/>
      <c r="B8" s="121"/>
      <c r="C8" s="139"/>
      <c r="D8" s="124"/>
      <c r="E8" s="124"/>
      <c r="F8" s="127"/>
    </row>
    <row r="9" spans="1:6" ht="6" customHeight="1">
      <c r="A9" s="118"/>
      <c r="B9" s="121"/>
      <c r="C9" s="139"/>
      <c r="D9" s="124"/>
      <c r="E9" s="124"/>
      <c r="F9" s="127"/>
    </row>
    <row r="10" spans="1:6" ht="18" customHeight="1">
      <c r="A10" s="119"/>
      <c r="B10" s="122"/>
      <c r="C10" s="143"/>
      <c r="D10" s="125"/>
      <c r="E10" s="125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234</v>
      </c>
      <c r="B12" s="88" t="s">
        <v>235</v>
      </c>
      <c r="C12" s="93" t="s">
        <v>168</v>
      </c>
      <c r="D12" s="90">
        <v>213494.74</v>
      </c>
      <c r="E12" s="90">
        <v>-9318937.4399999995</v>
      </c>
      <c r="F12" s="91">
        <v>9532432.1799999997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19.5" customHeight="1">
      <c r="A14" s="81" t="s">
        <v>236</v>
      </c>
      <c r="B14" s="94" t="s">
        <v>237</v>
      </c>
      <c r="C14" s="95" t="s">
        <v>168</v>
      </c>
      <c r="D14" s="84" t="s">
        <v>54</v>
      </c>
      <c r="E14" s="84" t="s">
        <v>54</v>
      </c>
      <c r="F14" s="86" t="s">
        <v>54</v>
      </c>
    </row>
    <row r="15" spans="1:6" ht="17.25" customHeight="1">
      <c r="A15" s="81" t="s">
        <v>238</v>
      </c>
      <c r="B15" s="94" t="s">
        <v>239</v>
      </c>
      <c r="C15" s="95" t="s">
        <v>168</v>
      </c>
      <c r="D15" s="84" t="s">
        <v>54</v>
      </c>
      <c r="E15" s="84" t="s">
        <v>54</v>
      </c>
      <c r="F15" s="86" t="s">
        <v>54</v>
      </c>
    </row>
    <row r="16" spans="1:6" ht="18.75" customHeight="1">
      <c r="A16" s="92" t="s">
        <v>240</v>
      </c>
      <c r="B16" s="88" t="s">
        <v>241</v>
      </c>
      <c r="C16" s="93" t="s">
        <v>242</v>
      </c>
      <c r="D16" s="90">
        <v>213494.74</v>
      </c>
      <c r="E16" s="90">
        <v>-9318937.4399999995</v>
      </c>
      <c r="F16" s="91">
        <v>9532432.1799999997</v>
      </c>
    </row>
    <row r="17" spans="1:6" ht="29.25" customHeight="1">
      <c r="A17" s="92" t="s">
        <v>243</v>
      </c>
      <c r="B17" s="88" t="s">
        <v>241</v>
      </c>
      <c r="C17" s="93" t="s">
        <v>244</v>
      </c>
      <c r="D17" s="90">
        <v>213494.74</v>
      </c>
      <c r="E17" s="90">
        <v>-9318937.4399999995</v>
      </c>
      <c r="F17" s="91">
        <v>9532432.1799999997</v>
      </c>
    </row>
    <row r="18" spans="1:6" ht="51.75" customHeight="1">
      <c r="A18" s="92" t="s">
        <v>245</v>
      </c>
      <c r="B18" s="88" t="s">
        <v>241</v>
      </c>
      <c r="C18" s="93" t="s">
        <v>246</v>
      </c>
      <c r="D18" s="90" t="s">
        <v>54</v>
      </c>
      <c r="E18" s="90" t="s">
        <v>54</v>
      </c>
      <c r="F18" s="91" t="s">
        <v>54</v>
      </c>
    </row>
    <row r="19" spans="1:6" ht="20.25" customHeight="1">
      <c r="A19" s="92" t="s">
        <v>247</v>
      </c>
      <c r="B19" s="88" t="s">
        <v>248</v>
      </c>
      <c r="C19" s="93" t="s">
        <v>249</v>
      </c>
      <c r="D19" s="90">
        <v>-218906600</v>
      </c>
      <c r="E19" s="90">
        <v>-10947477.52</v>
      </c>
      <c r="F19" s="91" t="s">
        <v>233</v>
      </c>
    </row>
    <row r="20" spans="1:6" ht="30" customHeight="1">
      <c r="A20" s="41" t="s">
        <v>250</v>
      </c>
      <c r="B20" s="37" t="s">
        <v>248</v>
      </c>
      <c r="C20" s="54" t="s">
        <v>251</v>
      </c>
      <c r="D20" s="39">
        <v>-218906600</v>
      </c>
      <c r="E20" s="39">
        <v>-10947477.52</v>
      </c>
      <c r="F20" s="55" t="s">
        <v>233</v>
      </c>
    </row>
    <row r="21" spans="1:6" ht="21" customHeight="1">
      <c r="A21" s="92" t="s">
        <v>252</v>
      </c>
      <c r="B21" s="88" t="s">
        <v>253</v>
      </c>
      <c r="C21" s="93" t="s">
        <v>254</v>
      </c>
      <c r="D21" s="90">
        <v>219120094.74000001</v>
      </c>
      <c r="E21" s="90">
        <v>1628540.08</v>
      </c>
      <c r="F21" s="91" t="s">
        <v>233</v>
      </c>
    </row>
    <row r="22" spans="1:6" ht="25.5" customHeight="1" thickBot="1">
      <c r="A22" s="41" t="s">
        <v>255</v>
      </c>
      <c r="B22" s="37" t="s">
        <v>253</v>
      </c>
      <c r="C22" s="54" t="s">
        <v>256</v>
      </c>
      <c r="D22" s="39">
        <v>219120094.74000001</v>
      </c>
      <c r="E22" s="39">
        <v>1628540.08</v>
      </c>
      <c r="F22" s="55" t="s">
        <v>233</v>
      </c>
    </row>
    <row r="23" spans="1:6" ht="12.75" customHeight="1">
      <c r="A23" s="71"/>
      <c r="B23" s="70"/>
      <c r="C23" s="68"/>
      <c r="D23" s="67"/>
      <c r="E23" s="67"/>
      <c r="F23" s="69"/>
    </row>
    <row r="26" spans="1:6" ht="23.25" customHeight="1">
      <c r="A26" s="114" t="s">
        <v>534</v>
      </c>
      <c r="B26" s="107"/>
      <c r="C26" s="107"/>
      <c r="D26" s="107"/>
      <c r="E26" s="107"/>
    </row>
    <row r="28" spans="1:6">
      <c r="A28" s="111"/>
      <c r="B28" s="111"/>
      <c r="C28" s="111"/>
      <c r="D28" s="111"/>
      <c r="E28" s="111"/>
    </row>
    <row r="29" spans="1:6">
      <c r="A29" s="109" t="s">
        <v>528</v>
      </c>
      <c r="B29" s="108" t="s">
        <v>529</v>
      </c>
      <c r="C29" s="108"/>
      <c r="D29" s="108"/>
      <c r="E29" s="110" t="s">
        <v>535</v>
      </c>
    </row>
    <row r="30" spans="1:6">
      <c r="A30" s="108"/>
      <c r="B30" s="108"/>
      <c r="C30" s="108"/>
      <c r="D30" s="108"/>
      <c r="E30" s="108"/>
    </row>
    <row r="31" spans="1:6" ht="24">
      <c r="A31" s="113" t="s">
        <v>530</v>
      </c>
      <c r="B31" s="108" t="s">
        <v>529</v>
      </c>
      <c r="C31" s="108"/>
      <c r="D31" s="108"/>
      <c r="E31" s="108"/>
    </row>
    <row r="32" spans="1:6">
      <c r="A32" s="112"/>
      <c r="B32" s="108"/>
      <c r="C32" s="108"/>
      <c r="D32" s="110"/>
      <c r="E32" s="110" t="s">
        <v>531</v>
      </c>
    </row>
    <row r="35" spans="1:5">
      <c r="A35" s="109" t="s">
        <v>532</v>
      </c>
      <c r="B35" s="108" t="s">
        <v>533</v>
      </c>
      <c r="C35" s="108"/>
      <c r="D35" s="108"/>
      <c r="E35" s="110" t="s">
        <v>531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9" priority="4" stopIfTrue="1" operator="equal">
      <formula>0</formula>
    </cfRule>
  </conditionalFormatting>
  <conditionalFormatting sqref="E20:F20">
    <cfRule type="cellIs" dxfId="8" priority="3" stopIfTrue="1" operator="equal">
      <formula>0</formula>
    </cfRule>
  </conditionalFormatting>
  <conditionalFormatting sqref="E21:F21">
    <cfRule type="cellIs" dxfId="7" priority="2" stopIfTrue="1" operator="equal">
      <formula>0</formula>
    </cfRule>
  </conditionalFormatting>
  <conditionalFormatting sqref="E22:F22">
    <cfRule type="cellIs" dxfId="6" priority="1" stopIfTrue="1" operator="equal">
      <formula>0</formula>
    </cfRule>
  </conditionalFormatting>
  <conditionalFormatting sqref="E12:F12">
    <cfRule type="cellIs" dxfId="5" priority="10" stopIfTrue="1" operator="equal">
      <formula>0</formula>
    </cfRule>
  </conditionalFormatting>
  <conditionalFormatting sqref="E14:F14">
    <cfRule type="cellIs" dxfId="4" priority="9" stopIfTrue="1" operator="equal">
      <formula>0</formula>
    </cfRule>
  </conditionalFormatting>
  <conditionalFormatting sqref="E15:F15">
    <cfRule type="cellIs" dxfId="3" priority="8" stopIfTrue="1" operator="equal">
      <formula>0</formula>
    </cfRule>
  </conditionalFormatting>
  <conditionalFormatting sqref="E16:F16">
    <cfRule type="cellIs" dxfId="2" priority="7" stopIfTrue="1" operator="equal">
      <formula>0</formula>
    </cfRule>
  </conditionalFormatting>
  <conditionalFormatting sqref="E17:F17">
    <cfRule type="cellIs" dxfId="1" priority="6" stopIfTrue="1" operator="equal">
      <formula>0</formula>
    </cfRule>
  </conditionalFormatting>
  <conditionalFormatting sqref="E18:F18">
    <cfRule type="cellIs" dxfId="0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257</v>
      </c>
      <c r="B1" s="1" t="s">
        <v>258</v>
      </c>
    </row>
    <row r="2" spans="1:2">
      <c r="A2" t="s">
        <v>259</v>
      </c>
      <c r="B2" s="1" t="s">
        <v>258</v>
      </c>
    </row>
    <row r="3" spans="1:2">
      <c r="A3" t="s">
        <v>260</v>
      </c>
      <c r="B3" s="1" t="s">
        <v>261</v>
      </c>
    </row>
    <row r="4" spans="1:2">
      <c r="A4" t="s">
        <v>262</v>
      </c>
      <c r="B4" s="1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Валерий Павлович</cp:lastModifiedBy>
  <cp:lastPrinted>2016-02-03T16:44:25Z</cp:lastPrinted>
  <dcterms:created xsi:type="dcterms:W3CDTF">1999-06-18T11:49:53Z</dcterms:created>
  <dcterms:modified xsi:type="dcterms:W3CDTF">2016-02-19T06:36:05Z</dcterms:modified>
</cp:coreProperties>
</file>